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470"/>
  </bookViews>
  <sheets>
    <sheet name="Flota vinculada" sheetId="1" r:id="rId1"/>
    <sheet name="Flota en operación" sheetId="2" r:id="rId2"/>
    <sheet name="Flota de reserva" sheetId="3" r:id="rId3"/>
    <sheet name="Flota fuera de servicio" sheetId="4" r:id="rId4"/>
    <sheet name="Viajes vs Flota" sheetId="5" r:id="rId5"/>
  </sheets>
  <externalReferences>
    <externalReference r:id="rId6"/>
    <externalReference r:id="rId7"/>
  </externalReferences>
  <definedNames>
    <definedName name="_1Excel_BuiltIn__FilterDatabase_1_1_1">#REF!</definedName>
    <definedName name="Excel_BuiltIn__FilterDatabase_1">#REF!</definedName>
    <definedName name="Excel_BuiltIn__FilterDatabase_1_1">#REF!</definedName>
    <definedName name="Excel_BuiltIn__FilterDatabase_1_1_1">"$#REF!.$B$8:$S$105"</definedName>
    <definedName name="Excel_BuiltIn__FilterDatabase_2">"$#REF!.$B$1:$G$41"</definedName>
    <definedName name="Excel_BuiltIn__FilterDatabase_2_1">"$#REF!.$B$1:$G$41"</definedName>
    <definedName name="Excel_BuiltIn__FilterDatabase_4">"$#REF!.$B$1:$B$54"</definedName>
    <definedName name="Excel_BuiltIn_Print_Area_1">#REF!</definedName>
    <definedName name="info">#REF!</definedName>
    <definedName name="info5">#REF!</definedName>
    <definedName name="PRUEBA">#REF!</definedName>
    <definedName name="RRR">#REF!</definedName>
  </definedNames>
  <calcPr calcId="145621"/>
</workbook>
</file>

<file path=xl/calcChain.xml><?xml version="1.0" encoding="utf-8"?>
<calcChain xmlns="http://schemas.openxmlformats.org/spreadsheetml/2006/main">
  <c r="E15" i="4" l="1"/>
  <c r="D15" i="4"/>
  <c r="C15" i="4"/>
  <c r="B15" i="4"/>
  <c r="E15" i="3"/>
  <c r="D15" i="3"/>
  <c r="C15" i="3"/>
  <c r="B15" i="3"/>
  <c r="D15" i="2"/>
  <c r="C15" i="2"/>
  <c r="B15" i="2"/>
  <c r="E14" i="2"/>
  <c r="E13" i="2"/>
  <c r="E12" i="2"/>
  <c r="E11" i="2"/>
  <c r="E10" i="2"/>
  <c r="E9" i="2"/>
  <c r="E8" i="2"/>
  <c r="E7" i="2"/>
  <c r="E6" i="2"/>
  <c r="E5" i="2"/>
  <c r="E4" i="2"/>
  <c r="E3" i="2"/>
  <c r="E15" i="2" s="1"/>
  <c r="D21" i="1"/>
  <c r="B26" i="1" s="1"/>
  <c r="C21" i="1"/>
  <c r="B25" i="1" s="1"/>
  <c r="B21" i="1"/>
  <c r="B24" i="1" s="1"/>
  <c r="E20" i="1"/>
  <c r="E19" i="1"/>
  <c r="E18" i="1"/>
  <c r="E17" i="1"/>
  <c r="E16" i="1"/>
  <c r="E15" i="1"/>
  <c r="E14" i="1"/>
  <c r="E13" i="1"/>
  <c r="E12" i="1"/>
  <c r="E11" i="1"/>
  <c r="E10" i="1"/>
  <c r="E9" i="1"/>
  <c r="C25" i="1" l="1"/>
  <c r="B27" i="1"/>
  <c r="C24" i="1"/>
  <c r="C27" i="1" s="1"/>
  <c r="C26" i="1"/>
  <c r="E21" i="1"/>
</calcChain>
</file>

<file path=xl/sharedStrings.xml><?xml version="1.0" encoding="utf-8"?>
<sst xmlns="http://schemas.openxmlformats.org/spreadsheetml/2006/main" count="86" uniqueCount="58">
  <si>
    <t>Flota vinculada</t>
  </si>
  <si>
    <t>Flota en operación</t>
  </si>
  <si>
    <t>Flota Vinculada</t>
  </si>
  <si>
    <t>Año 2017</t>
  </si>
  <si>
    <t>ART</t>
  </si>
  <si>
    <t>PAD</t>
  </si>
  <si>
    <t>COM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</si>
  <si>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</si>
  <si>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</si>
  <si>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</si>
  <si>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</si>
  <si>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</si>
  <si>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</si>
  <si>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</si>
  <si>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</si>
  <si>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</si>
  <si>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</si>
  <si>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</si>
  <si>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</si>
  <si>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</si>
  <si>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</t>
  </si>
  <si>
    <t>Flota En Operación</t>
  </si>
  <si>
    <t>Flota Total Reserva Vinculada Año 2017</t>
  </si>
  <si>
    <t xml:space="preserve">Mes </t>
  </si>
  <si>
    <t>Articulado</t>
  </si>
  <si>
    <t xml:space="preserve">Padron </t>
  </si>
  <si>
    <t>Complementario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</si>
  <si>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</si>
  <si>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</si>
  <si>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</si>
  <si>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</si>
  <si>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</si>
  <si>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</si>
  <si>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</si>
  <si>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</si>
  <si>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</si>
  <si>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</si>
  <si>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</si>
  <si>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</si>
  <si>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</si>
  <si>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Flota Fuera de Servicio Año 2017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</si>
  <si>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</si>
  <si>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</si>
  <si>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</si>
  <si>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</si>
  <si>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</si>
  <si>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</si>
  <si>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</si>
  <si>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</si>
  <si>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</si>
  <si>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</si>
  <si>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</si>
  <si>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Viajes realziados</t>
  </si>
  <si>
    <t>Año</t>
  </si>
  <si>
    <t>Buses articulados</t>
  </si>
  <si>
    <t>Buses padrones</t>
  </si>
  <si>
    <t>Buses complementarios</t>
  </si>
  <si>
    <t>Total flota vinculada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</si>
</sst>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* #,##0.00_);_(* \(#,##0.00\);_(* &quot;-&quot;??_);_(@_)"/>
    <numFmt numFmtId="167" formatCode="_(* #,##0_);_(* \(#,##0\);_(* &quot;-&quot;??_);_(@_)"/>
    <numFmt numFmtId="168" formatCode="[$-F400]h:mm:ss\ AM/PM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Verdana"/>
      <family val="2"/>
    </font>
    <font>
      <sz val="1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1" fillId="19" borderId="0" applyNumberFormat="0" applyBorder="0" applyAlignment="0" applyProtection="0"/>
    <xf numFmtId="0" fontId="12" fillId="31" borderId="3" applyNumberFormat="0" applyAlignment="0" applyProtection="0"/>
    <xf numFmtId="0" fontId="13" fillId="32" borderId="4" applyNumberFormat="0" applyAlignment="0" applyProtection="0"/>
    <xf numFmtId="0" fontId="14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6" borderId="0" applyNumberFormat="0" applyBorder="0" applyAlignment="0" applyProtection="0"/>
    <xf numFmtId="0" fontId="16" fillId="22" borderId="3" applyNumberFormat="0" applyAlignment="0" applyProtection="0"/>
    <xf numFmtId="0" fontId="9" fillId="0" borderId="0"/>
    <xf numFmtId="0" fontId="17" fillId="18" borderId="0" applyNumberFormat="0" applyBorder="0" applyAlignment="0" applyProtection="0"/>
    <xf numFmtId="41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37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3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38" borderId="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4" fillId="31" borderId="7" applyNumberFormat="0" applyAlignment="0" applyProtection="0"/>
    <xf numFmtId="0" fontId="23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15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164" fontId="0" fillId="0" borderId="0" xfId="1" applyNumberFormat="1" applyFont="1"/>
    <xf numFmtId="9" fontId="0" fillId="0" borderId="0" xfId="2" applyFont="1"/>
    <xf numFmtId="165" fontId="0" fillId="0" borderId="0" xfId="2" applyNumberFormat="1" applyFon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9" fontId="0" fillId="0" borderId="0" xfId="2" applyNumberFormat="1" applyFont="1"/>
    <xf numFmtId="0" fontId="6" fillId="15" borderId="2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7" fillId="16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0" xfId="0" applyFont="1" applyBorder="1"/>
    <xf numFmtId="1" fontId="4" fillId="0" borderId="0" xfId="0" applyNumberFormat="1" applyFont="1" applyFill="1" applyBorder="1" applyAlignment="1">
      <alignment horizontal="center" vertical="center"/>
    </xf>
    <xf numFmtId="0" fontId="2" fillId="0" borderId="12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" fontId="2" fillId="0" borderId="12" xfId="0" applyNumberFormat="1" applyFont="1" applyBorder="1"/>
    <xf numFmtId="9" fontId="2" fillId="0" borderId="12" xfId="2" applyFont="1" applyBorder="1"/>
    <xf numFmtId="0" fontId="4" fillId="0" borderId="12" xfId="0" applyFont="1" applyFill="1" applyBorder="1" applyAlignment="1">
      <alignment horizontal="center" vertical="center"/>
    </xf>
    <xf numFmtId="1" fontId="3" fillId="0" borderId="12" xfId="0" applyNumberFormat="1" applyFont="1" applyBorder="1"/>
    <xf numFmtId="9" fontId="3" fillId="0" borderId="12" xfId="2" applyFont="1" applyBorder="1"/>
    <xf numFmtId="0" fontId="5" fillId="0" borderId="12" xfId="0" applyFont="1" applyFill="1" applyBorder="1" applyAlignment="1">
      <alignment horizontal="left" vertical="center"/>
    </xf>
  </cellXfs>
  <cellStyles count="917">
    <cellStyle name="20% - Énfasis1 10" xfId="3"/>
    <cellStyle name="20% - Énfasis1 11" xfId="4"/>
    <cellStyle name="20% - Énfasis1 12" xfId="5"/>
    <cellStyle name="20% - Énfasis1 13" xfId="6"/>
    <cellStyle name="20% - Énfasis1 14" xfId="7"/>
    <cellStyle name="20% - Énfasis1 15" xfId="8"/>
    <cellStyle name="20% - Énfasis1 16" xfId="9"/>
    <cellStyle name="20% - Énfasis1 17" xfId="10"/>
    <cellStyle name="20% - Énfasis1 18" xfId="11"/>
    <cellStyle name="20% - Énfasis1 19" xfId="12"/>
    <cellStyle name="20% - Énfasis1 2" xfId="13"/>
    <cellStyle name="20% - Énfasis1 2 2" xfId="14"/>
    <cellStyle name="20% - Énfasis1 20" xfId="15"/>
    <cellStyle name="20% - Énfasis1 21" xfId="16"/>
    <cellStyle name="20% - Énfasis1 22" xfId="17"/>
    <cellStyle name="20% - Énfasis1 23" xfId="18"/>
    <cellStyle name="20% - Énfasis1 24" xfId="19"/>
    <cellStyle name="20% - Énfasis1 25" xfId="20"/>
    <cellStyle name="20% - Énfasis1 26" xfId="21"/>
    <cellStyle name="20% - Énfasis1 27" xfId="22"/>
    <cellStyle name="20% - Énfasis1 28" xfId="23"/>
    <cellStyle name="20% - Énfasis1 29" xfId="24"/>
    <cellStyle name="20% - Énfasis1 3" xfId="25"/>
    <cellStyle name="20% - Énfasis1 30" xfId="26"/>
    <cellStyle name="20% - Énfasis1 31" xfId="27"/>
    <cellStyle name="20% - Énfasis1 32" xfId="28"/>
    <cellStyle name="20% - Énfasis1 33" xfId="29"/>
    <cellStyle name="20% - Énfasis1 34" xfId="30"/>
    <cellStyle name="20% - Énfasis1 35" xfId="31"/>
    <cellStyle name="20% - Énfasis1 36" xfId="32"/>
    <cellStyle name="20% - Énfasis1 37" xfId="33"/>
    <cellStyle name="20% - Énfasis1 38" xfId="34"/>
    <cellStyle name="20% - Énfasis1 4" xfId="35"/>
    <cellStyle name="20% - Énfasis1 5" xfId="36"/>
    <cellStyle name="20% - Énfasis1 6" xfId="37"/>
    <cellStyle name="20% - Énfasis1 7" xfId="38"/>
    <cellStyle name="20% - Énfasis1 8" xfId="39"/>
    <cellStyle name="20% - Énfasis1 9" xfId="40"/>
    <cellStyle name="20% - Énfasis2 10" xfId="41"/>
    <cellStyle name="20% - Énfasis2 11" xfId="42"/>
    <cellStyle name="20% - Énfasis2 12" xfId="43"/>
    <cellStyle name="20% - Énfasis2 13" xfId="44"/>
    <cellStyle name="20% - Énfasis2 14" xfId="45"/>
    <cellStyle name="20% - Énfasis2 15" xfId="46"/>
    <cellStyle name="20% - Énfasis2 16" xfId="47"/>
    <cellStyle name="20% - Énfasis2 17" xfId="48"/>
    <cellStyle name="20% - Énfasis2 18" xfId="49"/>
    <cellStyle name="20% - Énfasis2 19" xfId="50"/>
    <cellStyle name="20% - Énfasis2 2" xfId="51"/>
    <cellStyle name="20% - Énfasis2 2 2" xfId="52"/>
    <cellStyle name="20% - Énfasis2 20" xfId="53"/>
    <cellStyle name="20% - Énfasis2 21" xfId="54"/>
    <cellStyle name="20% - Énfasis2 22" xfId="55"/>
    <cellStyle name="20% - Énfasis2 23" xfId="56"/>
    <cellStyle name="20% - Énfasis2 24" xfId="57"/>
    <cellStyle name="20% - Énfasis2 25" xfId="58"/>
    <cellStyle name="20% - Énfasis2 26" xfId="59"/>
    <cellStyle name="20% - Énfasis2 27" xfId="60"/>
    <cellStyle name="20% - Énfasis2 28" xfId="61"/>
    <cellStyle name="20% - Énfasis2 29" xfId="62"/>
    <cellStyle name="20% - Énfasis2 3" xfId="63"/>
    <cellStyle name="20% - Énfasis2 30" xfId="64"/>
    <cellStyle name="20% - Énfasis2 31" xfId="65"/>
    <cellStyle name="20% - Énfasis2 32" xfId="66"/>
    <cellStyle name="20% - Énfasis2 33" xfId="67"/>
    <cellStyle name="20% - Énfasis2 34" xfId="68"/>
    <cellStyle name="20% - Énfasis2 35" xfId="69"/>
    <cellStyle name="20% - Énfasis2 36" xfId="70"/>
    <cellStyle name="20% - Énfasis2 37" xfId="71"/>
    <cellStyle name="20% - Énfasis2 38" xfId="72"/>
    <cellStyle name="20% - Énfasis2 4" xfId="73"/>
    <cellStyle name="20% - Énfasis2 5" xfId="74"/>
    <cellStyle name="20% - Énfasis2 6" xfId="75"/>
    <cellStyle name="20% - Énfasis2 7" xfId="76"/>
    <cellStyle name="20% - Énfasis2 8" xfId="77"/>
    <cellStyle name="20% - Énfasis2 9" xfId="78"/>
    <cellStyle name="20% - Énfasis3 10" xfId="79"/>
    <cellStyle name="20% - Énfasis3 11" xfId="80"/>
    <cellStyle name="20% - Énfasis3 12" xfId="81"/>
    <cellStyle name="20% - Énfasis3 13" xfId="82"/>
    <cellStyle name="20% - Énfasis3 14" xfId="83"/>
    <cellStyle name="20% - Énfasis3 15" xfId="84"/>
    <cellStyle name="20% - Énfasis3 16" xfId="85"/>
    <cellStyle name="20% - Énfasis3 17" xfId="86"/>
    <cellStyle name="20% - Énfasis3 18" xfId="87"/>
    <cellStyle name="20% - Énfasis3 19" xfId="88"/>
    <cellStyle name="20% - Énfasis3 2" xfId="89"/>
    <cellStyle name="20% - Énfasis3 2 2" xfId="90"/>
    <cellStyle name="20% - Énfasis3 20" xfId="91"/>
    <cellStyle name="20% - Énfasis3 21" xfId="92"/>
    <cellStyle name="20% - Énfasis3 22" xfId="93"/>
    <cellStyle name="20% - Énfasis3 23" xfId="94"/>
    <cellStyle name="20% - Énfasis3 24" xfId="95"/>
    <cellStyle name="20% - Énfasis3 25" xfId="96"/>
    <cellStyle name="20% - Énfasis3 26" xfId="97"/>
    <cellStyle name="20% - Énfasis3 27" xfId="98"/>
    <cellStyle name="20% - Énfasis3 28" xfId="99"/>
    <cellStyle name="20% - Énfasis3 29" xfId="100"/>
    <cellStyle name="20% - Énfasis3 3" xfId="101"/>
    <cellStyle name="20% - Énfasis3 30" xfId="102"/>
    <cellStyle name="20% - Énfasis3 31" xfId="103"/>
    <cellStyle name="20% - Énfasis3 32" xfId="104"/>
    <cellStyle name="20% - Énfasis3 33" xfId="105"/>
    <cellStyle name="20% - Énfasis3 34" xfId="106"/>
    <cellStyle name="20% - Énfasis3 35" xfId="107"/>
    <cellStyle name="20% - Énfasis3 36" xfId="108"/>
    <cellStyle name="20% - Énfasis3 37" xfId="109"/>
    <cellStyle name="20% - Énfasis3 38" xfId="110"/>
    <cellStyle name="20% - Énfasis3 4" xfId="111"/>
    <cellStyle name="20% - Énfasis3 5" xfId="112"/>
    <cellStyle name="20% - Énfasis3 6" xfId="113"/>
    <cellStyle name="20% - Énfasis3 7" xfId="114"/>
    <cellStyle name="20% - Énfasis3 8" xfId="115"/>
    <cellStyle name="20% - Énfasis3 9" xfId="116"/>
    <cellStyle name="20% - Énfasis4 10" xfId="117"/>
    <cellStyle name="20% - Énfasis4 11" xfId="118"/>
    <cellStyle name="20% - Énfasis4 12" xfId="119"/>
    <cellStyle name="20% - Énfasis4 13" xfId="120"/>
    <cellStyle name="20% - Énfasis4 14" xfId="121"/>
    <cellStyle name="20% - Énfasis4 15" xfId="122"/>
    <cellStyle name="20% - Énfasis4 16" xfId="123"/>
    <cellStyle name="20% - Énfasis4 17" xfId="124"/>
    <cellStyle name="20% - Énfasis4 18" xfId="125"/>
    <cellStyle name="20% - Énfasis4 19" xfId="126"/>
    <cellStyle name="20% - Énfasis4 2" xfId="127"/>
    <cellStyle name="20% - Énfasis4 2 2" xfId="128"/>
    <cellStyle name="20% - Énfasis4 20" xfId="129"/>
    <cellStyle name="20% - Énfasis4 21" xfId="130"/>
    <cellStyle name="20% - Énfasis4 22" xfId="131"/>
    <cellStyle name="20% - Énfasis4 23" xfId="132"/>
    <cellStyle name="20% - Énfasis4 24" xfId="133"/>
    <cellStyle name="20% - Énfasis4 25" xfId="134"/>
    <cellStyle name="20% - Énfasis4 26" xfId="135"/>
    <cellStyle name="20% - Énfasis4 27" xfId="136"/>
    <cellStyle name="20% - Énfasis4 28" xfId="137"/>
    <cellStyle name="20% - Énfasis4 29" xfId="138"/>
    <cellStyle name="20% - Énfasis4 3" xfId="139"/>
    <cellStyle name="20% - Énfasis4 30" xfId="140"/>
    <cellStyle name="20% - Énfasis4 31" xfId="141"/>
    <cellStyle name="20% - Énfasis4 32" xfId="142"/>
    <cellStyle name="20% - Énfasis4 33" xfId="143"/>
    <cellStyle name="20% - Énfasis4 34" xfId="144"/>
    <cellStyle name="20% - Énfasis4 35" xfId="145"/>
    <cellStyle name="20% - Énfasis4 36" xfId="146"/>
    <cellStyle name="20% - Énfasis4 37" xfId="147"/>
    <cellStyle name="20% - Énfasis4 38" xfId="148"/>
    <cellStyle name="20% - Énfasis4 4" xfId="149"/>
    <cellStyle name="20% - Énfasis4 5" xfId="150"/>
    <cellStyle name="20% - Énfasis4 6" xfId="151"/>
    <cellStyle name="20% - Énfasis4 7" xfId="152"/>
    <cellStyle name="20% - Énfasis4 8" xfId="153"/>
    <cellStyle name="20% - Énfasis4 9" xfId="154"/>
    <cellStyle name="20% - Énfasis5 10" xfId="155"/>
    <cellStyle name="20% - Énfasis5 11" xfId="156"/>
    <cellStyle name="20% - Énfasis5 12" xfId="157"/>
    <cellStyle name="20% - Énfasis5 13" xfId="158"/>
    <cellStyle name="20% - Énfasis5 14" xfId="159"/>
    <cellStyle name="20% - Énfasis5 15" xfId="160"/>
    <cellStyle name="20% - Énfasis5 16" xfId="161"/>
    <cellStyle name="20% - Énfasis5 17" xfId="162"/>
    <cellStyle name="20% - Énfasis5 18" xfId="163"/>
    <cellStyle name="20% - Énfasis5 19" xfId="164"/>
    <cellStyle name="20% - Énfasis5 2" xfId="165"/>
    <cellStyle name="20% - Énfasis5 2 2" xfId="166"/>
    <cellStyle name="20% - Énfasis5 20" xfId="167"/>
    <cellStyle name="20% - Énfasis5 21" xfId="168"/>
    <cellStyle name="20% - Énfasis5 22" xfId="169"/>
    <cellStyle name="20% - Énfasis5 23" xfId="170"/>
    <cellStyle name="20% - Énfasis5 24" xfId="171"/>
    <cellStyle name="20% - Énfasis5 25" xfId="172"/>
    <cellStyle name="20% - Énfasis5 26" xfId="173"/>
    <cellStyle name="20% - Énfasis5 27" xfId="174"/>
    <cellStyle name="20% - Énfasis5 28" xfId="175"/>
    <cellStyle name="20% - Énfasis5 29" xfId="176"/>
    <cellStyle name="20% - Énfasis5 3" xfId="177"/>
    <cellStyle name="20% - Énfasis5 30" xfId="178"/>
    <cellStyle name="20% - Énfasis5 31" xfId="179"/>
    <cellStyle name="20% - Énfasis5 32" xfId="180"/>
    <cellStyle name="20% - Énfasis5 33" xfId="181"/>
    <cellStyle name="20% - Énfasis5 34" xfId="182"/>
    <cellStyle name="20% - Énfasis5 35" xfId="183"/>
    <cellStyle name="20% - Énfasis5 36" xfId="184"/>
    <cellStyle name="20% - Énfasis5 37" xfId="185"/>
    <cellStyle name="20% - Énfasis5 38" xfId="186"/>
    <cellStyle name="20% - Énfasis5 4" xfId="187"/>
    <cellStyle name="20% - Énfasis5 5" xfId="188"/>
    <cellStyle name="20% - Énfasis5 6" xfId="189"/>
    <cellStyle name="20% - Énfasis5 7" xfId="190"/>
    <cellStyle name="20% - Énfasis5 8" xfId="191"/>
    <cellStyle name="20% - Énfasis5 9" xfId="192"/>
    <cellStyle name="20% - Énfasis6 10" xfId="193"/>
    <cellStyle name="20% - Énfasis6 11" xfId="194"/>
    <cellStyle name="20% - Énfasis6 12" xfId="195"/>
    <cellStyle name="20% - Énfasis6 13" xfId="196"/>
    <cellStyle name="20% - Énfasis6 14" xfId="197"/>
    <cellStyle name="20% - Énfasis6 15" xfId="198"/>
    <cellStyle name="20% - Énfasis6 16" xfId="199"/>
    <cellStyle name="20% - Énfasis6 17" xfId="200"/>
    <cellStyle name="20% - Énfasis6 18" xfId="201"/>
    <cellStyle name="20% - Énfasis6 19" xfId="202"/>
    <cellStyle name="20% - Énfasis6 2" xfId="203"/>
    <cellStyle name="20% - Énfasis6 2 2" xfId="204"/>
    <cellStyle name="20% - Énfasis6 20" xfId="205"/>
    <cellStyle name="20% - Énfasis6 21" xfId="206"/>
    <cellStyle name="20% - Énfasis6 22" xfId="207"/>
    <cellStyle name="20% - Énfasis6 23" xfId="208"/>
    <cellStyle name="20% - Énfasis6 24" xfId="209"/>
    <cellStyle name="20% - Énfasis6 25" xfId="210"/>
    <cellStyle name="20% - Énfasis6 26" xfId="211"/>
    <cellStyle name="20% - Énfasis6 27" xfId="212"/>
    <cellStyle name="20% - Énfasis6 28" xfId="213"/>
    <cellStyle name="20% - Énfasis6 29" xfId="214"/>
    <cellStyle name="20% - Énfasis6 3" xfId="215"/>
    <cellStyle name="20% - Énfasis6 30" xfId="216"/>
    <cellStyle name="20% - Énfasis6 31" xfId="217"/>
    <cellStyle name="20% - Énfasis6 32" xfId="218"/>
    <cellStyle name="20% - Énfasis6 33" xfId="219"/>
    <cellStyle name="20% - Énfasis6 34" xfId="220"/>
    <cellStyle name="20% - Énfasis6 35" xfId="221"/>
    <cellStyle name="20% - Énfasis6 36" xfId="222"/>
    <cellStyle name="20% - Énfasis6 37" xfId="223"/>
    <cellStyle name="20% - Énfasis6 38" xfId="224"/>
    <cellStyle name="20% - Énfasis6 4" xfId="225"/>
    <cellStyle name="20% - Énfasis6 5" xfId="226"/>
    <cellStyle name="20% - Énfasis6 6" xfId="227"/>
    <cellStyle name="20% - Énfasis6 7" xfId="228"/>
    <cellStyle name="20% - Énfasis6 8" xfId="229"/>
    <cellStyle name="20% - Énfasis6 9" xfId="230"/>
    <cellStyle name="40% - Énfasis1 10" xfId="231"/>
    <cellStyle name="40% - Énfasis1 11" xfId="232"/>
    <cellStyle name="40% - Énfasis1 12" xfId="233"/>
    <cellStyle name="40% - Énfasis1 13" xfId="234"/>
    <cellStyle name="40% - Énfasis1 14" xfId="235"/>
    <cellStyle name="40% - Énfasis1 15" xfId="236"/>
    <cellStyle name="40% - Énfasis1 16" xfId="237"/>
    <cellStyle name="40% - Énfasis1 17" xfId="238"/>
    <cellStyle name="40% - Énfasis1 18" xfId="239"/>
    <cellStyle name="40% - Énfasis1 19" xfId="240"/>
    <cellStyle name="40% - Énfasis1 2" xfId="241"/>
    <cellStyle name="40% - Énfasis1 2 2" xfId="242"/>
    <cellStyle name="40% - Énfasis1 20" xfId="243"/>
    <cellStyle name="40% - Énfasis1 21" xfId="244"/>
    <cellStyle name="40% - Énfasis1 22" xfId="245"/>
    <cellStyle name="40% - Énfasis1 23" xfId="246"/>
    <cellStyle name="40% - Énfasis1 24" xfId="247"/>
    <cellStyle name="40% - Énfasis1 25" xfId="248"/>
    <cellStyle name="40% - Énfasis1 26" xfId="249"/>
    <cellStyle name="40% - Énfasis1 27" xfId="250"/>
    <cellStyle name="40% - Énfasis1 28" xfId="251"/>
    <cellStyle name="40% - Énfasis1 29" xfId="252"/>
    <cellStyle name="40% - Énfasis1 3" xfId="253"/>
    <cellStyle name="40% - Énfasis1 30" xfId="254"/>
    <cellStyle name="40% - Énfasis1 31" xfId="255"/>
    <cellStyle name="40% - Énfasis1 32" xfId="256"/>
    <cellStyle name="40% - Énfasis1 33" xfId="257"/>
    <cellStyle name="40% - Énfasis1 34" xfId="258"/>
    <cellStyle name="40% - Énfasis1 35" xfId="259"/>
    <cellStyle name="40% - Énfasis1 36" xfId="260"/>
    <cellStyle name="40% - Énfasis1 37" xfId="261"/>
    <cellStyle name="40% - Énfasis1 38" xfId="262"/>
    <cellStyle name="40% - Énfasis1 4" xfId="263"/>
    <cellStyle name="40% - Énfasis1 5" xfId="264"/>
    <cellStyle name="40% - Énfasis1 6" xfId="265"/>
    <cellStyle name="40% - Énfasis1 7" xfId="266"/>
    <cellStyle name="40% - Énfasis1 8" xfId="267"/>
    <cellStyle name="40% - Énfasis1 9" xfId="268"/>
    <cellStyle name="40% - Énfasis2 10" xfId="269"/>
    <cellStyle name="40% - Énfasis2 11" xfId="270"/>
    <cellStyle name="40% - Énfasis2 12" xfId="271"/>
    <cellStyle name="40% - Énfasis2 13" xfId="272"/>
    <cellStyle name="40% - Énfasis2 14" xfId="273"/>
    <cellStyle name="40% - Énfasis2 15" xfId="274"/>
    <cellStyle name="40% - Énfasis2 16" xfId="275"/>
    <cellStyle name="40% - Énfasis2 17" xfId="276"/>
    <cellStyle name="40% - Énfasis2 18" xfId="277"/>
    <cellStyle name="40% - Énfasis2 19" xfId="278"/>
    <cellStyle name="40% - Énfasis2 2" xfId="279"/>
    <cellStyle name="40% - Énfasis2 2 2" xfId="280"/>
    <cellStyle name="40% - Énfasis2 20" xfId="281"/>
    <cellStyle name="40% - Énfasis2 21" xfId="282"/>
    <cellStyle name="40% - Énfasis2 22" xfId="283"/>
    <cellStyle name="40% - Énfasis2 23" xfId="284"/>
    <cellStyle name="40% - Énfasis2 24" xfId="285"/>
    <cellStyle name="40% - Énfasis2 25" xfId="286"/>
    <cellStyle name="40% - Énfasis2 26" xfId="287"/>
    <cellStyle name="40% - Énfasis2 27" xfId="288"/>
    <cellStyle name="40% - Énfasis2 28" xfId="289"/>
    <cellStyle name="40% - Énfasis2 29" xfId="290"/>
    <cellStyle name="40% - Énfasis2 3" xfId="291"/>
    <cellStyle name="40% - Énfasis2 30" xfId="292"/>
    <cellStyle name="40% - Énfasis2 31" xfId="293"/>
    <cellStyle name="40% - Énfasis2 32" xfId="294"/>
    <cellStyle name="40% - Énfasis2 33" xfId="295"/>
    <cellStyle name="40% - Énfasis2 34" xfId="296"/>
    <cellStyle name="40% - Énfasis2 35" xfId="297"/>
    <cellStyle name="40% - Énfasis2 36" xfId="298"/>
    <cellStyle name="40% - Énfasis2 37" xfId="299"/>
    <cellStyle name="40% - Énfasis2 38" xfId="300"/>
    <cellStyle name="40% - Énfasis2 4" xfId="301"/>
    <cellStyle name="40% - Énfasis2 5" xfId="302"/>
    <cellStyle name="40% - Énfasis2 6" xfId="303"/>
    <cellStyle name="40% - Énfasis2 7" xfId="304"/>
    <cellStyle name="40% - Énfasis2 8" xfId="305"/>
    <cellStyle name="40% - Énfasis2 9" xfId="306"/>
    <cellStyle name="40% - Énfasis3 10" xfId="307"/>
    <cellStyle name="40% - Énfasis3 11" xfId="308"/>
    <cellStyle name="40% - Énfasis3 12" xfId="309"/>
    <cellStyle name="40% - Énfasis3 13" xfId="310"/>
    <cellStyle name="40% - Énfasis3 14" xfId="311"/>
    <cellStyle name="40% - Énfasis3 15" xfId="312"/>
    <cellStyle name="40% - Énfasis3 16" xfId="313"/>
    <cellStyle name="40% - Énfasis3 17" xfId="314"/>
    <cellStyle name="40% - Énfasis3 18" xfId="315"/>
    <cellStyle name="40% - Énfasis3 19" xfId="316"/>
    <cellStyle name="40% - Énfasis3 2" xfId="317"/>
    <cellStyle name="40% - Énfasis3 2 2" xfId="318"/>
    <cellStyle name="40% - Énfasis3 20" xfId="319"/>
    <cellStyle name="40% - Énfasis3 21" xfId="320"/>
    <cellStyle name="40% - Énfasis3 22" xfId="321"/>
    <cellStyle name="40% - Énfasis3 23" xfId="322"/>
    <cellStyle name="40% - Énfasis3 24" xfId="323"/>
    <cellStyle name="40% - Énfasis3 25" xfId="324"/>
    <cellStyle name="40% - Énfasis3 26" xfId="325"/>
    <cellStyle name="40% - Énfasis3 27" xfId="326"/>
    <cellStyle name="40% - Énfasis3 28" xfId="327"/>
    <cellStyle name="40% - Énfasis3 29" xfId="328"/>
    <cellStyle name="40% - Énfasis3 3" xfId="329"/>
    <cellStyle name="40% - Énfasis3 30" xfId="330"/>
    <cellStyle name="40% - Énfasis3 31" xfId="331"/>
    <cellStyle name="40% - Énfasis3 32" xfId="332"/>
    <cellStyle name="40% - Énfasis3 33" xfId="333"/>
    <cellStyle name="40% - Énfasis3 34" xfId="334"/>
    <cellStyle name="40% - Énfasis3 35" xfId="335"/>
    <cellStyle name="40% - Énfasis3 36" xfId="336"/>
    <cellStyle name="40% - Énfasis3 37" xfId="337"/>
    <cellStyle name="40% - Énfasis3 38" xfId="338"/>
    <cellStyle name="40% - Énfasis3 4" xfId="339"/>
    <cellStyle name="40% - Énfasis3 5" xfId="340"/>
    <cellStyle name="40% - Énfasis3 6" xfId="341"/>
    <cellStyle name="40% - Énfasis3 7" xfId="342"/>
    <cellStyle name="40% - Énfasis3 8" xfId="343"/>
    <cellStyle name="40% - Énfasis3 9" xfId="344"/>
    <cellStyle name="40% - Énfasis4 10" xfId="345"/>
    <cellStyle name="40% - Énfasis4 11" xfId="346"/>
    <cellStyle name="40% - Énfasis4 12" xfId="347"/>
    <cellStyle name="40% - Énfasis4 13" xfId="348"/>
    <cellStyle name="40% - Énfasis4 14" xfId="349"/>
    <cellStyle name="40% - Énfasis4 15" xfId="350"/>
    <cellStyle name="40% - Énfasis4 16" xfId="351"/>
    <cellStyle name="40% - Énfasis4 17" xfId="352"/>
    <cellStyle name="40% - Énfasis4 18" xfId="353"/>
    <cellStyle name="40% - Énfasis4 19" xfId="354"/>
    <cellStyle name="40% - Énfasis4 2" xfId="355"/>
    <cellStyle name="40% - Énfasis4 2 2" xfId="356"/>
    <cellStyle name="40% - Énfasis4 20" xfId="357"/>
    <cellStyle name="40% - Énfasis4 21" xfId="358"/>
    <cellStyle name="40% - Énfasis4 22" xfId="359"/>
    <cellStyle name="40% - Énfasis4 23" xfId="360"/>
    <cellStyle name="40% - Énfasis4 24" xfId="361"/>
    <cellStyle name="40% - Énfasis4 25" xfId="362"/>
    <cellStyle name="40% - Énfasis4 26" xfId="363"/>
    <cellStyle name="40% - Énfasis4 27" xfId="364"/>
    <cellStyle name="40% - Énfasis4 28" xfId="365"/>
    <cellStyle name="40% - Énfasis4 29" xfId="366"/>
    <cellStyle name="40% - Énfasis4 3" xfId="367"/>
    <cellStyle name="40% - Énfasis4 30" xfId="368"/>
    <cellStyle name="40% - Énfasis4 31" xfId="369"/>
    <cellStyle name="40% - Énfasis4 32" xfId="370"/>
    <cellStyle name="40% - Énfasis4 33" xfId="371"/>
    <cellStyle name="40% - Énfasis4 34" xfId="372"/>
    <cellStyle name="40% - Énfasis4 35" xfId="373"/>
    <cellStyle name="40% - Énfasis4 36" xfId="374"/>
    <cellStyle name="40% - Énfasis4 37" xfId="375"/>
    <cellStyle name="40% - Énfasis4 38" xfId="376"/>
    <cellStyle name="40% - Énfasis4 4" xfId="377"/>
    <cellStyle name="40% - Énfasis4 5" xfId="378"/>
    <cellStyle name="40% - Énfasis4 6" xfId="379"/>
    <cellStyle name="40% - Énfasis4 7" xfId="380"/>
    <cellStyle name="40% - Énfasis4 8" xfId="381"/>
    <cellStyle name="40% - Énfasis4 9" xfId="382"/>
    <cellStyle name="40% - Énfasis5 10" xfId="383"/>
    <cellStyle name="40% - Énfasis5 11" xfId="384"/>
    <cellStyle name="40% - Énfasis5 12" xfId="385"/>
    <cellStyle name="40% - Énfasis5 13" xfId="386"/>
    <cellStyle name="40% - Énfasis5 14" xfId="387"/>
    <cellStyle name="40% - Énfasis5 15" xfId="388"/>
    <cellStyle name="40% - Énfasis5 16" xfId="389"/>
    <cellStyle name="40% - Énfasis5 17" xfId="390"/>
    <cellStyle name="40% - Énfasis5 18" xfId="391"/>
    <cellStyle name="40% - Énfasis5 19" xfId="392"/>
    <cellStyle name="40% - Énfasis5 2" xfId="393"/>
    <cellStyle name="40% - Énfasis5 2 2" xfId="394"/>
    <cellStyle name="40% - Énfasis5 20" xfId="395"/>
    <cellStyle name="40% - Énfasis5 21" xfId="396"/>
    <cellStyle name="40% - Énfasis5 22" xfId="397"/>
    <cellStyle name="40% - Énfasis5 23" xfId="398"/>
    <cellStyle name="40% - Énfasis5 24" xfId="399"/>
    <cellStyle name="40% - Énfasis5 25" xfId="400"/>
    <cellStyle name="40% - Énfasis5 26" xfId="401"/>
    <cellStyle name="40% - Énfasis5 27" xfId="402"/>
    <cellStyle name="40% - Énfasis5 28" xfId="403"/>
    <cellStyle name="40% - Énfasis5 29" xfId="404"/>
    <cellStyle name="40% - Énfasis5 3" xfId="405"/>
    <cellStyle name="40% - Énfasis5 30" xfId="406"/>
    <cellStyle name="40% - Énfasis5 31" xfId="407"/>
    <cellStyle name="40% - Énfasis5 32" xfId="408"/>
    <cellStyle name="40% - Énfasis5 33" xfId="409"/>
    <cellStyle name="40% - Énfasis5 34" xfId="410"/>
    <cellStyle name="40% - Énfasis5 35" xfId="411"/>
    <cellStyle name="40% - Énfasis5 36" xfId="412"/>
    <cellStyle name="40% - Énfasis5 37" xfId="413"/>
    <cellStyle name="40% - Énfasis5 38" xfId="414"/>
    <cellStyle name="40% - Énfasis5 4" xfId="415"/>
    <cellStyle name="40% - Énfasis5 5" xfId="416"/>
    <cellStyle name="40% - Énfasis5 6" xfId="417"/>
    <cellStyle name="40% - Énfasis5 7" xfId="418"/>
    <cellStyle name="40% - Énfasis5 8" xfId="419"/>
    <cellStyle name="40% - Énfasis5 9" xfId="420"/>
    <cellStyle name="40% - Énfasis6 10" xfId="421"/>
    <cellStyle name="40% - Énfasis6 11" xfId="422"/>
    <cellStyle name="40% - Énfasis6 12" xfId="423"/>
    <cellStyle name="40% - Énfasis6 13" xfId="424"/>
    <cellStyle name="40% - Énfasis6 14" xfId="425"/>
    <cellStyle name="40% - Énfasis6 15" xfId="426"/>
    <cellStyle name="40% - Énfasis6 16" xfId="427"/>
    <cellStyle name="40% - Énfasis6 17" xfId="428"/>
    <cellStyle name="40% - Énfasis6 18" xfId="429"/>
    <cellStyle name="40% - Énfasis6 19" xfId="430"/>
    <cellStyle name="40% - Énfasis6 2" xfId="431"/>
    <cellStyle name="40% - Énfasis6 2 2" xfId="432"/>
    <cellStyle name="40% - Énfasis6 20" xfId="433"/>
    <cellStyle name="40% - Énfasis6 21" xfId="434"/>
    <cellStyle name="40% - Énfasis6 22" xfId="435"/>
    <cellStyle name="40% - Énfasis6 23" xfId="436"/>
    <cellStyle name="40% - Énfasis6 24" xfId="437"/>
    <cellStyle name="40% - Énfasis6 25" xfId="438"/>
    <cellStyle name="40% - Énfasis6 26" xfId="439"/>
    <cellStyle name="40% - Énfasis6 27" xfId="440"/>
    <cellStyle name="40% - Énfasis6 28" xfId="441"/>
    <cellStyle name="40% - Énfasis6 29" xfId="442"/>
    <cellStyle name="40% - Énfasis6 3" xfId="443"/>
    <cellStyle name="40% - Énfasis6 30" xfId="444"/>
    <cellStyle name="40% - Énfasis6 31" xfId="445"/>
    <cellStyle name="40% - Énfasis6 32" xfId="446"/>
    <cellStyle name="40% - Énfasis6 33" xfId="447"/>
    <cellStyle name="40% - Énfasis6 34" xfId="448"/>
    <cellStyle name="40% - Énfasis6 35" xfId="449"/>
    <cellStyle name="40% - Énfasis6 36" xfId="450"/>
    <cellStyle name="40% - Énfasis6 37" xfId="451"/>
    <cellStyle name="40% - Énfasis6 38" xfId="452"/>
    <cellStyle name="40% - Énfasis6 4" xfId="453"/>
    <cellStyle name="40% - Énfasis6 5" xfId="454"/>
    <cellStyle name="40% - Énfasis6 6" xfId="455"/>
    <cellStyle name="40% - Énfasis6 7" xfId="456"/>
    <cellStyle name="40% - Énfasis6 8" xfId="457"/>
    <cellStyle name="40% - Énfasis6 9" xfId="458"/>
    <cellStyle name="60% - Énfasis1 2" xfId="459"/>
    <cellStyle name="60% - Énfasis2 2" xfId="460"/>
    <cellStyle name="60% - Énfasis3 2" xfId="461"/>
    <cellStyle name="60% - Énfasis4 2" xfId="462"/>
    <cellStyle name="60% - Énfasis5 2" xfId="463"/>
    <cellStyle name="60% - Énfasis6 2" xfId="464"/>
    <cellStyle name="Buena 2" xfId="465"/>
    <cellStyle name="Cálculo 2" xfId="466"/>
    <cellStyle name="Celda de comprobación 2" xfId="467"/>
    <cellStyle name="Celda vinculada 2" xfId="468"/>
    <cellStyle name="Encabezado 4 2" xfId="469"/>
    <cellStyle name="Énfasis1 2" xfId="470"/>
    <cellStyle name="Énfasis2 2" xfId="471"/>
    <cellStyle name="Énfasis3 2" xfId="472"/>
    <cellStyle name="Énfasis4 2" xfId="473"/>
    <cellStyle name="Énfasis5 2" xfId="474"/>
    <cellStyle name="Énfasis6 2" xfId="475"/>
    <cellStyle name="Entrada 2" xfId="476"/>
    <cellStyle name="Excel Built-in Normal 1" xfId="477"/>
    <cellStyle name="Incorrecto 2" xfId="478"/>
    <cellStyle name="Millares" xfId="1" builtinId="3"/>
    <cellStyle name="Millares [0] 2" xfId="479"/>
    <cellStyle name="Millares 10" xfId="480"/>
    <cellStyle name="Millares 11" xfId="481"/>
    <cellStyle name="Millares 12" xfId="482"/>
    <cellStyle name="Millares 13" xfId="483"/>
    <cellStyle name="Millares 14" xfId="484"/>
    <cellStyle name="Millares 15" xfId="485"/>
    <cellStyle name="Millares 16" xfId="486"/>
    <cellStyle name="Millares 17" xfId="487"/>
    <cellStyle name="Millares 18" xfId="488"/>
    <cellStyle name="Millares 19" xfId="489"/>
    <cellStyle name="Millares 2" xfId="490"/>
    <cellStyle name="Millares 2 2" xfId="491"/>
    <cellStyle name="Millares 2 2 2" xfId="492"/>
    <cellStyle name="Millares 20" xfId="493"/>
    <cellStyle name="Millares 21" xfId="494"/>
    <cellStyle name="Millares 22" xfId="495"/>
    <cellStyle name="Millares 23" xfId="496"/>
    <cellStyle name="Millares 24" xfId="497"/>
    <cellStyle name="Millares 25" xfId="498"/>
    <cellStyle name="Millares 3" xfId="499"/>
    <cellStyle name="Millares 3 2" xfId="500"/>
    <cellStyle name="Millares 4" xfId="501"/>
    <cellStyle name="Millares 4 2" xfId="502"/>
    <cellStyle name="Millares 4 3" xfId="503"/>
    <cellStyle name="Millares 5" xfId="504"/>
    <cellStyle name="Millares 5 2" xfId="505"/>
    <cellStyle name="Millares 6" xfId="506"/>
    <cellStyle name="Millares 6 2" xfId="507"/>
    <cellStyle name="Millares 7" xfId="508"/>
    <cellStyle name="Millares 8" xfId="509"/>
    <cellStyle name="Millares 9" xfId="510"/>
    <cellStyle name="Neutral 2" xfId="511"/>
    <cellStyle name="Normal" xfId="0" builtinId="0"/>
    <cellStyle name="Normal 10" xfId="512"/>
    <cellStyle name="Normal 10 2" xfId="513"/>
    <cellStyle name="Normal 100" xfId="514"/>
    <cellStyle name="Normal 101" xfId="515"/>
    <cellStyle name="Normal 102" xfId="516"/>
    <cellStyle name="Normal 103" xfId="517"/>
    <cellStyle name="Normal 104" xfId="518"/>
    <cellStyle name="Normal 105" xfId="519"/>
    <cellStyle name="Normal 106" xfId="520"/>
    <cellStyle name="Normal 107" xfId="521"/>
    <cellStyle name="Normal 108" xfId="522"/>
    <cellStyle name="Normal 109" xfId="523"/>
    <cellStyle name="Normal 11" xfId="524"/>
    <cellStyle name="Normal 11 2" xfId="525"/>
    <cellStyle name="Normal 110" xfId="526"/>
    <cellStyle name="Normal 111" xfId="527"/>
    <cellStyle name="Normal 112" xfId="528"/>
    <cellStyle name="Normal 113" xfId="529"/>
    <cellStyle name="Normal 114" xfId="530"/>
    <cellStyle name="Normal 115" xfId="531"/>
    <cellStyle name="Normal 116" xfId="532"/>
    <cellStyle name="Normal 117" xfId="533"/>
    <cellStyle name="Normal 118" xfId="534"/>
    <cellStyle name="Normal 119" xfId="535"/>
    <cellStyle name="Normal 12" xfId="536"/>
    <cellStyle name="Normal 12 2" xfId="537"/>
    <cellStyle name="Normal 120" xfId="538"/>
    <cellStyle name="Normal 121" xfId="539"/>
    <cellStyle name="Normal 122" xfId="540"/>
    <cellStyle name="Normal 123" xfId="541"/>
    <cellStyle name="Normal 124" xfId="542"/>
    <cellStyle name="Normal 125" xfId="543"/>
    <cellStyle name="Normal 126" xfId="544"/>
    <cellStyle name="Normal 127" xfId="545"/>
    <cellStyle name="Normal 128" xfId="546"/>
    <cellStyle name="Normal 129" xfId="547"/>
    <cellStyle name="Normal 13" xfId="548"/>
    <cellStyle name="Normal 13 2" xfId="549"/>
    <cellStyle name="Normal 130" xfId="550"/>
    <cellStyle name="Normal 131" xfId="551"/>
    <cellStyle name="Normal 132" xfId="552"/>
    <cellStyle name="Normal 133" xfId="553"/>
    <cellStyle name="Normal 134" xfId="554"/>
    <cellStyle name="Normal 135" xfId="555"/>
    <cellStyle name="Normal 136" xfId="556"/>
    <cellStyle name="Normal 137" xfId="557"/>
    <cellStyle name="Normal 138" xfId="558"/>
    <cellStyle name="Normal 139" xfId="559"/>
    <cellStyle name="Normal 14" xfId="560"/>
    <cellStyle name="Normal 14 2" xfId="561"/>
    <cellStyle name="Normal 140" xfId="562"/>
    <cellStyle name="Normal 141" xfId="563"/>
    <cellStyle name="Normal 142" xfId="564"/>
    <cellStyle name="Normal 143" xfId="565"/>
    <cellStyle name="Normal 144" xfId="566"/>
    <cellStyle name="Normal 145" xfId="567"/>
    <cellStyle name="Normal 146" xfId="568"/>
    <cellStyle name="Normal 147" xfId="569"/>
    <cellStyle name="Normal 148" xfId="570"/>
    <cellStyle name="Normal 149" xfId="571"/>
    <cellStyle name="Normal 15" xfId="572"/>
    <cellStyle name="Normal 15 2" xfId="573"/>
    <cellStyle name="Normal 150" xfId="574"/>
    <cellStyle name="Normal 151" xfId="575"/>
    <cellStyle name="Normal 152" xfId="576"/>
    <cellStyle name="Normal 153" xfId="577"/>
    <cellStyle name="Normal 154" xfId="578"/>
    <cellStyle name="Normal 155" xfId="579"/>
    <cellStyle name="Normal 156" xfId="580"/>
    <cellStyle name="Normal 157" xfId="581"/>
    <cellStyle name="Normal 158" xfId="582"/>
    <cellStyle name="Normal 159" xfId="583"/>
    <cellStyle name="Normal 16" xfId="584"/>
    <cellStyle name="Normal 16 2" xfId="585"/>
    <cellStyle name="Normal 160" xfId="586"/>
    <cellStyle name="Normal 161" xfId="587"/>
    <cellStyle name="Normal 162" xfId="588"/>
    <cellStyle name="Normal 163" xfId="589"/>
    <cellStyle name="Normal 164" xfId="590"/>
    <cellStyle name="Normal 165" xfId="591"/>
    <cellStyle name="Normal 166" xfId="592"/>
    <cellStyle name="Normal 167" xfId="593"/>
    <cellStyle name="Normal 168" xfId="594"/>
    <cellStyle name="Normal 169" xfId="595"/>
    <cellStyle name="Normal 17" xfId="596"/>
    <cellStyle name="Normal 17 2" xfId="597"/>
    <cellStyle name="Normal 170" xfId="598"/>
    <cellStyle name="Normal 171" xfId="599"/>
    <cellStyle name="Normal 172" xfId="600"/>
    <cellStyle name="Normal 173" xfId="601"/>
    <cellStyle name="Normal 174" xfId="602"/>
    <cellStyle name="Normal 175" xfId="603"/>
    <cellStyle name="Normal 176" xfId="604"/>
    <cellStyle name="Normal 177" xfId="605"/>
    <cellStyle name="Normal 178" xfId="606"/>
    <cellStyle name="Normal 179" xfId="607"/>
    <cellStyle name="Normal 18" xfId="608"/>
    <cellStyle name="Normal 18 2" xfId="609"/>
    <cellStyle name="Normal 180" xfId="610"/>
    <cellStyle name="Normal 181" xfId="611"/>
    <cellStyle name="Normal 182" xfId="612"/>
    <cellStyle name="Normal 183" xfId="613"/>
    <cellStyle name="Normal 184" xfId="614"/>
    <cellStyle name="Normal 185" xfId="615"/>
    <cellStyle name="Normal 186" xfId="616"/>
    <cellStyle name="Normal 187" xfId="617"/>
    <cellStyle name="Normal 188" xfId="618"/>
    <cellStyle name="Normal 189" xfId="619"/>
    <cellStyle name="Normal 19" xfId="620"/>
    <cellStyle name="Normal 19 2" xfId="621"/>
    <cellStyle name="Normal 190" xfId="622"/>
    <cellStyle name="Normal 191" xfId="623"/>
    <cellStyle name="Normal 192" xfId="624"/>
    <cellStyle name="Normal 193" xfId="625"/>
    <cellStyle name="Normal 194" xfId="626"/>
    <cellStyle name="Normal 195" xfId="627"/>
    <cellStyle name="Normal 196" xfId="628"/>
    <cellStyle name="Normal 197" xfId="629"/>
    <cellStyle name="Normal 198" xfId="630"/>
    <cellStyle name="Normal 198 2" xfId="631"/>
    <cellStyle name="Normal 199" xfId="632"/>
    <cellStyle name="Normal 2" xfId="633"/>
    <cellStyle name="Normal 2 10" xfId="634"/>
    <cellStyle name="Normal 2 11" xfId="635"/>
    <cellStyle name="Normal 2 12" xfId="636"/>
    <cellStyle name="Normal 2 13" xfId="637"/>
    <cellStyle name="Normal 2 14" xfId="638"/>
    <cellStyle name="Normal 2 15" xfId="639"/>
    <cellStyle name="Normal 2 16" xfId="640"/>
    <cellStyle name="Normal 2 17" xfId="641"/>
    <cellStyle name="Normal 2 18" xfId="642"/>
    <cellStyle name="Normal 2 19" xfId="643"/>
    <cellStyle name="Normal 2 2" xfId="644"/>
    <cellStyle name="Normal 2 2 2" xfId="645"/>
    <cellStyle name="Normal 2 20" xfId="646"/>
    <cellStyle name="Normal 2 21" xfId="647"/>
    <cellStyle name="Normal 2 21 2" xfId="648"/>
    <cellStyle name="Normal 2 22" xfId="649"/>
    <cellStyle name="Normal 2 23" xfId="650"/>
    <cellStyle name="Normal 2 3" xfId="651"/>
    <cellStyle name="Normal 2 4" xfId="652"/>
    <cellStyle name="Normal 2 5" xfId="653"/>
    <cellStyle name="Normal 2 6" xfId="654"/>
    <cellStyle name="Normal 2 7" xfId="655"/>
    <cellStyle name="Normal 2 8" xfId="656"/>
    <cellStyle name="Normal 2 9" xfId="657"/>
    <cellStyle name="Normal 20" xfId="658"/>
    <cellStyle name="Normal 20 2" xfId="659"/>
    <cellStyle name="Normal 200" xfId="660"/>
    <cellStyle name="Normal 201" xfId="661"/>
    <cellStyle name="Normal 201 2" xfId="662"/>
    <cellStyle name="Normal 202" xfId="663"/>
    <cellStyle name="Normal 202 2" xfId="664"/>
    <cellStyle name="Normal 203" xfId="665"/>
    <cellStyle name="Normal 204" xfId="666"/>
    <cellStyle name="Normal 205" xfId="667"/>
    <cellStyle name="Normal 206" xfId="668"/>
    <cellStyle name="Normal 207" xfId="669"/>
    <cellStyle name="Normal 208" xfId="670"/>
    <cellStyle name="Normal 209" xfId="671"/>
    <cellStyle name="Normal 21" xfId="672"/>
    <cellStyle name="Normal 21 2" xfId="673"/>
    <cellStyle name="Normal 210" xfId="674"/>
    <cellStyle name="Normal 211" xfId="675"/>
    <cellStyle name="Normal 212" xfId="676"/>
    <cellStyle name="Normal 213" xfId="677"/>
    <cellStyle name="Normal 214" xfId="678"/>
    <cellStyle name="Normal 214 2" xfId="679"/>
    <cellStyle name="Normal 215" xfId="680"/>
    <cellStyle name="Normal 215 2" xfId="681"/>
    <cellStyle name="Normal 216" xfId="682"/>
    <cellStyle name="Normal 217" xfId="683"/>
    <cellStyle name="Normal 217 2" xfId="684"/>
    <cellStyle name="Normal 218" xfId="685"/>
    <cellStyle name="Normal 218 2" xfId="686"/>
    <cellStyle name="Normal 219" xfId="687"/>
    <cellStyle name="Normal 219 2" xfId="688"/>
    <cellStyle name="Normal 22" xfId="689"/>
    <cellStyle name="Normal 22 2" xfId="690"/>
    <cellStyle name="Normal 220" xfId="691"/>
    <cellStyle name="Normal 220 2" xfId="692"/>
    <cellStyle name="Normal 221" xfId="693"/>
    <cellStyle name="Normal 221 2" xfId="694"/>
    <cellStyle name="Normal 222" xfId="695"/>
    <cellStyle name="Normal 222 2" xfId="696"/>
    <cellStyle name="Normal 223" xfId="697"/>
    <cellStyle name="Normal 223 2" xfId="698"/>
    <cellStyle name="Normal 224" xfId="699"/>
    <cellStyle name="Normal 224 2" xfId="700"/>
    <cellStyle name="Normal 225" xfId="701"/>
    <cellStyle name="Normal 225 2" xfId="702"/>
    <cellStyle name="Normal 226" xfId="703"/>
    <cellStyle name="Normal 226 2" xfId="704"/>
    <cellStyle name="Normal 227" xfId="705"/>
    <cellStyle name="Normal 227 2" xfId="706"/>
    <cellStyle name="Normal 228" xfId="707"/>
    <cellStyle name="Normal 228 2" xfId="708"/>
    <cellStyle name="Normal 229" xfId="709"/>
    <cellStyle name="Normal 229 2" xfId="710"/>
    <cellStyle name="Normal 23" xfId="711"/>
    <cellStyle name="Normal 23 2" xfId="712"/>
    <cellStyle name="Normal 230" xfId="713"/>
    <cellStyle name="Normal 230 2" xfId="714"/>
    <cellStyle name="Normal 231" xfId="715"/>
    <cellStyle name="Normal 232" xfId="716"/>
    <cellStyle name="Normal 232 2" xfId="717"/>
    <cellStyle name="Normal 233" xfId="718"/>
    <cellStyle name="Normal 233 2" xfId="719"/>
    <cellStyle name="Normal 234" xfId="720"/>
    <cellStyle name="Normal 234 2" xfId="721"/>
    <cellStyle name="Normal 235" xfId="722"/>
    <cellStyle name="Normal 235 2" xfId="723"/>
    <cellStyle name="Normal 236" xfId="724"/>
    <cellStyle name="Normal 237" xfId="725"/>
    <cellStyle name="Normal 238" xfId="726"/>
    <cellStyle name="Normal 239" xfId="727"/>
    <cellStyle name="Normal 24" xfId="728"/>
    <cellStyle name="Normal 24 2" xfId="729"/>
    <cellStyle name="Normal 240" xfId="730"/>
    <cellStyle name="Normal 241" xfId="731"/>
    <cellStyle name="Normal 242" xfId="732"/>
    <cellStyle name="Normal 243" xfId="733"/>
    <cellStyle name="Normal 244" xfId="734"/>
    <cellStyle name="Normal 245" xfId="735"/>
    <cellStyle name="Normal 246" xfId="736"/>
    <cellStyle name="Normal 247" xfId="737"/>
    <cellStyle name="Normal 248" xfId="738"/>
    <cellStyle name="Normal 249" xfId="739"/>
    <cellStyle name="Normal 25" xfId="740"/>
    <cellStyle name="Normal 25 2" xfId="741"/>
    <cellStyle name="Normal 26" xfId="742"/>
    <cellStyle name="Normal 26 2" xfId="743"/>
    <cellStyle name="Normal 26 3" xfId="744"/>
    <cellStyle name="Normal 27" xfId="745"/>
    <cellStyle name="Normal 27 2" xfId="746"/>
    <cellStyle name="Normal 28" xfId="747"/>
    <cellStyle name="Normal 29" xfId="748"/>
    <cellStyle name="Normal 3" xfId="749"/>
    <cellStyle name="Normal 3 10" xfId="750"/>
    <cellStyle name="Normal 3 2" xfId="751"/>
    <cellStyle name="Normal 3 2 2" xfId="752"/>
    <cellStyle name="Normal 3 3" xfId="753"/>
    <cellStyle name="Normal 3 4" xfId="754"/>
    <cellStyle name="Normal 3 5" xfId="755"/>
    <cellStyle name="Normal 3 6" xfId="756"/>
    <cellStyle name="Normal 3 7" xfId="757"/>
    <cellStyle name="Normal 3 8" xfId="758"/>
    <cellStyle name="Normal 3 9" xfId="759"/>
    <cellStyle name="Normal 30" xfId="760"/>
    <cellStyle name="Normal 31" xfId="761"/>
    <cellStyle name="Normal 32" xfId="762"/>
    <cellStyle name="Normal 33" xfId="763"/>
    <cellStyle name="Normal 34" xfId="764"/>
    <cellStyle name="Normal 35" xfId="765"/>
    <cellStyle name="Normal 36" xfId="766"/>
    <cellStyle name="Normal 37" xfId="767"/>
    <cellStyle name="Normal 38" xfId="768"/>
    <cellStyle name="Normal 39" xfId="769"/>
    <cellStyle name="Normal 4" xfId="770"/>
    <cellStyle name="Normal 4 2" xfId="771"/>
    <cellStyle name="Normal 4 3" xfId="772"/>
    <cellStyle name="Normal 40" xfId="773"/>
    <cellStyle name="Normal 41" xfId="774"/>
    <cellStyle name="Normal 42" xfId="775"/>
    <cellStyle name="Normal 43" xfId="776"/>
    <cellStyle name="Normal 44" xfId="777"/>
    <cellStyle name="Normal 45" xfId="778"/>
    <cellStyle name="Normal 46" xfId="779"/>
    <cellStyle name="Normal 47" xfId="780"/>
    <cellStyle name="Normal 48" xfId="781"/>
    <cellStyle name="Normal 49" xfId="782"/>
    <cellStyle name="Normal 5" xfId="783"/>
    <cellStyle name="Normal 5 2" xfId="784"/>
    <cellStyle name="Normal 5 3" xfId="785"/>
    <cellStyle name="Normal 50" xfId="786"/>
    <cellStyle name="Normal 51" xfId="787"/>
    <cellStyle name="Normal 52" xfId="788"/>
    <cellStyle name="Normal 53" xfId="789"/>
    <cellStyle name="Normal 54" xfId="790"/>
    <cellStyle name="Normal 55" xfId="791"/>
    <cellStyle name="Normal 56" xfId="792"/>
    <cellStyle name="Normal 57" xfId="793"/>
    <cellStyle name="Normal 58" xfId="794"/>
    <cellStyle name="Normal 59" xfId="795"/>
    <cellStyle name="Normal 6" xfId="796"/>
    <cellStyle name="Normal 6 2" xfId="797"/>
    <cellStyle name="Normal 6 3" xfId="798"/>
    <cellStyle name="Normal 60" xfId="799"/>
    <cellStyle name="Normal 61" xfId="800"/>
    <cellStyle name="Normal 62" xfId="801"/>
    <cellStyle name="Normal 63" xfId="802"/>
    <cellStyle name="Normal 64" xfId="803"/>
    <cellStyle name="Normal 65" xfId="804"/>
    <cellStyle name="Normal 66" xfId="805"/>
    <cellStyle name="Normal 67" xfId="806"/>
    <cellStyle name="Normal 68" xfId="807"/>
    <cellStyle name="Normal 69" xfId="808"/>
    <cellStyle name="Normal 7" xfId="809"/>
    <cellStyle name="Normal 7 2" xfId="810"/>
    <cellStyle name="Normal 7 3" xfId="811"/>
    <cellStyle name="Normal 7 4" xfId="812"/>
    <cellStyle name="Normal 70" xfId="813"/>
    <cellStyle name="Normal 71" xfId="814"/>
    <cellStyle name="Normal 72" xfId="815"/>
    <cellStyle name="Normal 73" xfId="816"/>
    <cellStyle name="Normal 74" xfId="817"/>
    <cellStyle name="Normal 75" xfId="818"/>
    <cellStyle name="Normal 76" xfId="819"/>
    <cellStyle name="Normal 77" xfId="820"/>
    <cellStyle name="Normal 78" xfId="821"/>
    <cellStyle name="Normal 79" xfId="822"/>
    <cellStyle name="Normal 8" xfId="823"/>
    <cellStyle name="Normal 8 2" xfId="824"/>
    <cellStyle name="Normal 8 3" xfId="825"/>
    <cellStyle name="Normal 80" xfId="826"/>
    <cellStyle name="Normal 81" xfId="827"/>
    <cellStyle name="Normal 82" xfId="828"/>
    <cellStyle name="Normal 83" xfId="829"/>
    <cellStyle name="Normal 84" xfId="830"/>
    <cellStyle name="Normal 85" xfId="831"/>
    <cellStyle name="Normal 86" xfId="832"/>
    <cellStyle name="Normal 87" xfId="833"/>
    <cellStyle name="Normal 88" xfId="834"/>
    <cellStyle name="Normal 89" xfId="835"/>
    <cellStyle name="Normal 9" xfId="836"/>
    <cellStyle name="Normal 9 2" xfId="837"/>
    <cellStyle name="Normal 90" xfId="838"/>
    <cellStyle name="Normal 91" xfId="839"/>
    <cellStyle name="Normal 92" xfId="840"/>
    <cellStyle name="Normal 93" xfId="841"/>
    <cellStyle name="Normal 94" xfId="842"/>
    <cellStyle name="Normal 95" xfId="843"/>
    <cellStyle name="Normal 96" xfId="844"/>
    <cellStyle name="Normal 97" xfId="845"/>
    <cellStyle name="Normal 98" xfId="846"/>
    <cellStyle name="Normal 99" xfId="847"/>
    <cellStyle name="Notas 10" xfId="848"/>
    <cellStyle name="Notas 11" xfId="849"/>
    <cellStyle name="Notas 12" xfId="850"/>
    <cellStyle name="Notas 13" xfId="851"/>
    <cellStyle name="Notas 14" xfId="852"/>
    <cellStyle name="Notas 15" xfId="853"/>
    <cellStyle name="Notas 16" xfId="854"/>
    <cellStyle name="Notas 17" xfId="855"/>
    <cellStyle name="Notas 18" xfId="856"/>
    <cellStyle name="Notas 19" xfId="857"/>
    <cellStyle name="Notas 2" xfId="858"/>
    <cellStyle name="Notas 2 2" xfId="859"/>
    <cellStyle name="Notas 2 3" xfId="860"/>
    <cellStyle name="Notas 20" xfId="861"/>
    <cellStyle name="Notas 21" xfId="862"/>
    <cellStyle name="Notas 22" xfId="863"/>
    <cellStyle name="Notas 23" xfId="864"/>
    <cellStyle name="Notas 24" xfId="865"/>
    <cellStyle name="Notas 25" xfId="866"/>
    <cellStyle name="Notas 26" xfId="867"/>
    <cellStyle name="Notas 27" xfId="868"/>
    <cellStyle name="Notas 28" xfId="869"/>
    <cellStyle name="Notas 29" xfId="870"/>
    <cellStyle name="Notas 3" xfId="871"/>
    <cellStyle name="Notas 3 2" xfId="872"/>
    <cellStyle name="Notas 30" xfId="873"/>
    <cellStyle name="Notas 31" xfId="874"/>
    <cellStyle name="Notas 32" xfId="875"/>
    <cellStyle name="Notas 33" xfId="876"/>
    <cellStyle name="Notas 34" xfId="877"/>
    <cellStyle name="Notas 35" xfId="878"/>
    <cellStyle name="Notas 36" xfId="879"/>
    <cellStyle name="Notas 37" xfId="880"/>
    <cellStyle name="Notas 38" xfId="881"/>
    <cellStyle name="Notas 39" xfId="882"/>
    <cellStyle name="Notas 4" xfId="883"/>
    <cellStyle name="Notas 40" xfId="884"/>
    <cellStyle name="Notas 41" xfId="885"/>
    <cellStyle name="Notas 42" xfId="886"/>
    <cellStyle name="Notas 43" xfId="887"/>
    <cellStyle name="Notas 44" xfId="888"/>
    <cellStyle name="Notas 45" xfId="889"/>
    <cellStyle name="Notas 46" xfId="890"/>
    <cellStyle name="Notas 47" xfId="891"/>
    <cellStyle name="Notas 48" xfId="892"/>
    <cellStyle name="Notas 49" xfId="893"/>
    <cellStyle name="Notas 5" xfId="894"/>
    <cellStyle name="Notas 6" xfId="895"/>
    <cellStyle name="Notas 7" xfId="896"/>
    <cellStyle name="Notas 8" xfId="897"/>
    <cellStyle name="Notas 9" xfId="898"/>
    <cellStyle name="Porcentaje" xfId="2" builtinId="5"/>
    <cellStyle name="Porcentaje 2" xfId="899"/>
    <cellStyle name="Porcentaje 2 2" xfId="900"/>
    <cellStyle name="Porcentaje 3" xfId="901"/>
    <cellStyle name="Porcentaje 4" xfId="902"/>
    <cellStyle name="Porcentaje 5" xfId="903"/>
    <cellStyle name="Porcentaje 6" xfId="904"/>
    <cellStyle name="Porcentaje 7" xfId="905"/>
    <cellStyle name="Porcentaje 8" xfId="906"/>
    <cellStyle name="Porcentual 2" xfId="907"/>
    <cellStyle name="Salida 2" xfId="908"/>
    <cellStyle name="TableStyleLight1" xfId="909"/>
    <cellStyle name="Texto de advertencia 2" xfId="910"/>
    <cellStyle name="Texto explicativo 2" xfId="911"/>
    <cellStyle name="Título 1 2" xfId="912"/>
    <cellStyle name="Título 2 2" xfId="913"/>
    <cellStyle name="Título 3 2" xfId="914"/>
    <cellStyle name="Título 4" xfId="915"/>
    <cellStyle name="Total 2" xfId="9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'Flota vinculada'!$A$3</c:f>
              <c:strCache>
                <c:ptCount val="1"/>
                <c:pt idx="0">
                  <c:v>Flota vinculada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'Flota vinculada'!$B$2:$J$2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'Flota vinculada'!$B$3:$J$3</c:f>
              <c:numCache>
                <c:formatCode>General</c:formatCode>
                <c:ptCount val="9"/>
                <c:pt idx="0">
                  <c:v>352</c:v>
                </c:pt>
                <c:pt idx="1">
                  <c:v>470</c:v>
                </c:pt>
                <c:pt idx="2">
                  <c:v>573</c:v>
                </c:pt>
                <c:pt idx="3">
                  <c:v>881</c:v>
                </c:pt>
                <c:pt idx="4">
                  <c:v>903</c:v>
                </c:pt>
                <c:pt idx="5">
                  <c:v>905</c:v>
                </c:pt>
                <c:pt idx="6">
                  <c:v>905</c:v>
                </c:pt>
                <c:pt idx="7">
                  <c:v>915</c:v>
                </c:pt>
                <c:pt idx="8">
                  <c:v>915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42-432B-ABF9-12B32548F0E4}"/>
            </c:ext>
          </c:extLst>
        </c:ser>
        <c:ser>
          <c:idx val="1"/>
          <c:order val="1"/>
          <c:tx>
            <c:strRef>
              <c:f>'Flota vinculada'!$A$4</c:f>
              <c:strCache>
                <c:ptCount val="1"/>
                <c:pt idx="0">
                  <c:v>Flota en operación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1.8233618233618232E-2"/>
                  <c:y val="3.63306085376930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42-432B-ABF9-12B32548F0E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2336182336182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542-432B-ABF9-12B32548F0E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5128205128204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42-432B-ABF9-12B32548F0E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675213675213675E-2"/>
                  <c:y val="7.266121707538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42-432B-ABF9-12B32548F0E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'Flota vinculada'!$B$2:$J$2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'Flota vinculada'!$B$4:$J$4</c:f>
              <c:numCache>
                <c:formatCode>General</c:formatCode>
                <c:ptCount val="9"/>
                <c:pt idx="0">
                  <c:v>352</c:v>
                </c:pt>
                <c:pt idx="1">
                  <c:v>470</c:v>
                </c:pt>
                <c:pt idx="2">
                  <c:v>573</c:v>
                </c:pt>
                <c:pt idx="3">
                  <c:v>863</c:v>
                </c:pt>
                <c:pt idx="4">
                  <c:v>707</c:v>
                </c:pt>
                <c:pt idx="5">
                  <c:v>704</c:v>
                </c:pt>
                <c:pt idx="6">
                  <c:v>734</c:v>
                </c:pt>
                <c:pt idx="7">
                  <c:v>678</c:v>
                </c:pt>
                <c:pt idx="8">
                  <c:v>734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542-432B-ABF9-12B32548F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960192"/>
        <c:axId val="191961728"/>
      </c:barChart>
      <c:catAx>
        <c:axId val="19196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1961728"/>
        <c:crosses val="autoZero"/>
        <c:auto val="1"/>
        <c:lblAlgn val="ctr"/>
        <c:lblOffset val="100"/>
        <c:noMultiLvlLbl val="0"/>
      </c:catAx>
      <c:valAx>
        <c:axId val="191961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Tamaño de la flota</a:t>
                </a:r>
              </a:p>
            </c:rich>
          </c:tx>
          <c:layout>
            <c:manualLayout>
              <c:xMode val="edge"/>
              <c:yMode val="edge"/>
              <c:x val="1.5954415954415956E-2"/>
              <c:y val="0.306807984151844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19601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29893691446792E-2"/>
          <c:y val="9.9423974759695333E-2"/>
          <c:w val="0.56581815841202399"/>
          <c:h val="0.819461408028512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'Flota vinculada'!$A$24:$A$26</c:f>
              <c:strCache>
                <c:ptCount val="3"/>
                <c:pt idx="0">
                  <c:v>Buses articulados</c:v>
                </c:pt>
                <c:pt idx="1">
                  <c:v>Buses padrones</c:v>
                </c:pt>
                <c:pt idx="2">
                  <c:v>Buses complementarios</c:v>
                </c:pt>
              </c:strCache>
            </c:strRef>
          </c:cat>
          <c:val>
            <c:numRef>
              <c:f>'Flota vinculada'!$C$24:$C$26</c:f>
              <c:numCache>
                <c:formatCode>0%</c:formatCode>
                <c:ptCount val="3"/>
                <c:pt idx="0">
                  <c:v>0.21849963583394028</c:v>
                </c:pt>
                <c:pt idx="1">
                  <c:v>0.57174071376547708</c:v>
                </c:pt>
                <c:pt idx="2">
                  <c:v>0.20975965040058267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3695686619523229"/>
          <c:y val="0.19329286964129483"/>
          <c:w val="0.34075905213774277"/>
          <c:h val="0.5408716305899025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Flota en operación</c:v>
          </c:tx>
          <c:spPr>
            <a:solidFill>
              <a:srgbClr val="FF0000"/>
            </a:solidFill>
          </c:spPr>
          <c:invertIfNegative val="0"/>
          <c:cat>
            <c:numRef>
              <c:f>'Flota vinculada'!$B$2:$J$2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'Viajes vs Flota'!$B$2:$B$10</c:f>
              <c:numCache>
                <c:formatCode>General</c:formatCode>
                <c:ptCount val="9"/>
                <c:pt idx="0">
                  <c:v>352</c:v>
                </c:pt>
                <c:pt idx="1">
                  <c:v>470</c:v>
                </c:pt>
                <c:pt idx="2">
                  <c:v>573</c:v>
                </c:pt>
                <c:pt idx="3">
                  <c:v>863</c:v>
                </c:pt>
                <c:pt idx="4">
                  <c:v>707</c:v>
                </c:pt>
                <c:pt idx="5">
                  <c:v>704</c:v>
                </c:pt>
                <c:pt idx="6">
                  <c:v>734</c:v>
                </c:pt>
                <c:pt idx="7">
                  <c:v>678</c:v>
                </c:pt>
                <c:pt idx="8">
                  <c:v>734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7-488F-87F7-54F7A207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1"/>
        <c:axId val="68040576"/>
        <c:axId val="68064768"/>
      </c:barChart>
      <c:lineChart>
        <c:grouping val="standard"/>
        <c:varyColors val="0"/>
        <c:ser>
          <c:idx val="2"/>
          <c:order val="1"/>
          <c:tx>
            <c:v>Viajes realizados</c:v>
          </c:tx>
          <c:spPr>
            <a:ln w="38100" cap="sq" cmpd="dbl">
              <a:solidFill>
                <a:srgbClr val="0070C0"/>
              </a:solidFill>
            </a:ln>
          </c:spPr>
          <c:marker>
            <c:symbol val="diamond"/>
            <c:size val="8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</c:marker>
          <c:cat>
            <c:numRef>
              <c:f>'[2]VIAJES 2016'!$A$2:$A$9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'Viajes vs Flota'!$C$2:$C$10</c:f>
              <c:numCache>
                <c:formatCode>General</c:formatCode>
                <c:ptCount val="9"/>
                <c:pt idx="0">
                  <c:v>25655</c:v>
                </c:pt>
                <c:pt idx="1">
                  <c:v>68257</c:v>
                </c:pt>
                <c:pt idx="2">
                  <c:v>97090</c:v>
                </c:pt>
                <c:pt idx="3">
                  <c:v>130630</c:v>
                </c:pt>
                <c:pt idx="4">
                  <c:v>150196</c:v>
                </c:pt>
                <c:pt idx="5">
                  <c:v>146559</c:v>
                </c:pt>
                <c:pt idx="6">
                  <c:v>147542</c:v>
                </c:pt>
                <c:pt idx="7">
                  <c:v>139623</c:v>
                </c:pt>
                <c:pt idx="8">
                  <c:v>142435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487-488F-87F7-54F7A207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17184"/>
        <c:axId val="68066304"/>
      </c:lineChart>
      <c:catAx>
        <c:axId val="6804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064768"/>
        <c:crosses val="autoZero"/>
        <c:auto val="1"/>
        <c:lblAlgn val="ctr"/>
        <c:lblOffset val="100"/>
        <c:noMultiLvlLbl val="0"/>
      </c:catAx>
      <c:valAx>
        <c:axId val="680647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Cantidad de buses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8040576"/>
        <c:crosses val="autoZero"/>
        <c:crossBetween val="between"/>
      </c:valAx>
      <c:valAx>
        <c:axId val="680663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Viajes en miles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68317184"/>
        <c:crosses val="max"/>
        <c:crossBetween val="between"/>
      </c:valAx>
      <c:catAx>
        <c:axId val="6831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06630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0</xdr:row>
      <xdr:rowOff>0</xdr:rowOff>
    </xdr:from>
    <xdr:to>
      <xdr:col>17</xdr:col>
      <xdr:colOff>571500</xdr:colOff>
      <xdr:row>17</xdr:row>
      <xdr:rowOff>66675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685799</xdr:colOff>
      <xdr:row>21</xdr:row>
      <xdr:rowOff>171451</xdr:rowOff>
    </xdr:from>
    <xdr:to>
      <xdr:col>8</xdr:col>
      <xdr:colOff>76200</xdr:colOff>
      <xdr:row>33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0</xdr:row>
      <xdr:rowOff>142875</xdr:rowOff>
    </xdr:from>
    <xdr:to>
      <xdr:col>13</xdr:col>
      <xdr:colOff>761999</xdr:colOff>
      <xdr:row>19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Carolina/Desktop/PIMU%202018/MOVIS/Transporte%20P&#250;blico/Indicadores%20SITM-MIO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Carolina/Desktop/PIMU%202018/Indicadores%20MOVIS/Archivos%20revisados%20y%20Validados%20(1Julio17)/Informaci&#243;n%20entregada%20por%20Metro%20Cali%202016/Flota%20vinculada%20y%20en%20operaci&#243;n%20M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ios"/>
      <sheetName val="Velocidad Ejecutada"/>
      <sheetName val="Viajes"/>
      <sheetName val="Flota"/>
      <sheetName val="Km recorridos"/>
      <sheetName val="Vías del SITM-MIO"/>
      <sheetName val="Terminales..."/>
    </sheetNames>
    <sheetDataSet>
      <sheetData sheetId="0"/>
      <sheetData sheetId="1"/>
      <sheetData sheetId="2"/>
      <sheetData sheetId="3">
        <row r="2">
          <cell r="B2">
            <v>2009</v>
          </cell>
          <cell r="C2">
            <v>2010</v>
          </cell>
          <cell r="D2">
            <v>2011</v>
          </cell>
          <cell r="E2">
            <v>2012</v>
          </cell>
          <cell r="F2">
            <v>2013</v>
          </cell>
          <cell r="G2">
            <v>2014</v>
          </cell>
          <cell r="H2">
            <v>2015</v>
          </cell>
          <cell r="I2">
            <v>2016</v>
          </cell>
          <cell r="J2">
            <v>2017</v>
          </cell>
        </row>
        <row r="3">
          <cell r="A3" t="str">
            <v>Flota vinculada</v>
          </cell>
          <cell r="B3">
            <v>352</v>
          </cell>
          <cell r="C3">
            <v>470</v>
          </cell>
          <cell r="D3">
            <v>573</v>
          </cell>
          <cell r="E3">
            <v>881</v>
          </cell>
          <cell r="F3">
            <v>903</v>
          </cell>
          <cell r="G3">
            <v>905</v>
          </cell>
          <cell r="H3">
            <v>905</v>
          </cell>
          <cell r="I3">
            <v>915</v>
          </cell>
          <cell r="J3">
            <v>915</v>
          </cell>
        </row>
        <row r="4">
          <cell r="A4" t="str">
            <v>Flota en operación</v>
          </cell>
          <cell r="B4">
            <v>352</v>
          </cell>
          <cell r="C4">
            <v>470</v>
          </cell>
          <cell r="D4">
            <v>573</v>
          </cell>
          <cell r="E4">
            <v>863</v>
          </cell>
          <cell r="F4">
            <v>707</v>
          </cell>
          <cell r="G4">
            <v>704</v>
          </cell>
          <cell r="H4">
            <v>734</v>
          </cell>
          <cell r="I4">
            <v>678</v>
          </cell>
          <cell r="J4">
            <v>734</v>
          </cell>
        </row>
        <row r="5">
          <cell r="A5" t="str">
            <v>Viajes realizados</v>
          </cell>
          <cell r="B5">
            <v>25655</v>
          </cell>
          <cell r="C5">
            <v>68257</v>
          </cell>
          <cell r="D5">
            <v>97090</v>
          </cell>
          <cell r="E5">
            <v>130630</v>
          </cell>
          <cell r="F5">
            <v>150196</v>
          </cell>
          <cell r="G5">
            <v>146559</v>
          </cell>
          <cell r="H5">
            <v>147542</v>
          </cell>
          <cell r="I5">
            <v>139623</v>
          </cell>
          <cell r="J5">
            <v>142435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VIAJES 2016"/>
      <sheetName val="Hoja3"/>
    </sheetNames>
    <sheetDataSet>
      <sheetData sheetId="0"/>
      <sheetData sheetId="1">
        <row r="2">
          <cell r="A2">
            <v>2009</v>
          </cell>
        </row>
        <row r="3">
          <cell r="A3">
            <v>2010</v>
          </cell>
        </row>
        <row r="4">
          <cell r="A4">
            <v>2011</v>
          </cell>
        </row>
        <row r="5">
          <cell r="A5">
            <v>2012</v>
          </cell>
        </row>
        <row r="6">
          <cell r="A6">
            <v>2013</v>
          </cell>
        </row>
        <row r="7">
          <cell r="A7">
            <v>2014</v>
          </cell>
        </row>
        <row r="8">
          <cell r="A8">
            <v>2015</v>
          </cell>
        </row>
        <row r="9">
          <cell r="A9">
            <v>2016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>
      <selection activeCell="G14" sqref="G14"/>
    </sheetView>
  </sheetViews>
  <sheetFormatPr baseColWidth="10" defaultRowHeight="15" x14ac:dyDescent="0.25"/>
  <cols>
    <col min="1" max="1" width="21.7109375" customWidth="1"/>
  </cols>
  <sheetData>
    <row r="2" spans="1:11" x14ac:dyDescent="0.25">
      <c r="A2" s="1"/>
      <c r="B2" s="2">
        <v>2009</v>
      </c>
      <c r="C2" s="2">
        <v>2010</v>
      </c>
      <c r="D2" s="2">
        <v>2011</v>
      </c>
      <c r="E2" s="2">
        <v>2012</v>
      </c>
      <c r="F2" s="2">
        <v>2013</v>
      </c>
      <c r="G2" s="2">
        <v>2014</v>
      </c>
      <c r="H2" s="2">
        <v>2015</v>
      </c>
      <c r="I2" s="2">
        <v>2016</v>
      </c>
      <c r="J2" s="2">
        <v>2017</v>
      </c>
    </row>
    <row r="3" spans="1:11" x14ac:dyDescent="0.25">
      <c r="A3" s="3" t="s">
        <v>0</v>
      </c>
      <c r="B3" s="3">
        <v>352</v>
      </c>
      <c r="C3" s="3">
        <v>470</v>
      </c>
      <c r="D3" s="3">
        <v>573</v>
      </c>
      <c r="E3" s="3">
        <v>881</v>
      </c>
      <c r="F3" s="3">
        <v>903</v>
      </c>
      <c r="G3" s="3">
        <v>905</v>
      </c>
      <c r="H3" s="3">
        <v>905</v>
      </c>
      <c r="I3" s="3">
        <v>915</v>
      </c>
      <c r="J3" s="3">
        <v>915</v>
      </c>
    </row>
    <row r="4" spans="1:11" x14ac:dyDescent="0.25">
      <c r="A4" s="3" t="s">
        <v>1</v>
      </c>
      <c r="B4" s="3">
        <v>352</v>
      </c>
      <c r="C4" s="3">
        <v>470</v>
      </c>
      <c r="D4" s="3">
        <v>573</v>
      </c>
      <c r="E4" s="3">
        <v>863</v>
      </c>
      <c r="F4" s="3">
        <v>707</v>
      </c>
      <c r="G4" s="3">
        <v>704</v>
      </c>
      <c r="H4" s="3">
        <v>734</v>
      </c>
      <c r="I4" s="3">
        <v>678</v>
      </c>
      <c r="J4" s="3">
        <v>734</v>
      </c>
      <c r="K4" s="4"/>
    </row>
    <row r="5" spans="1:11" x14ac:dyDescent="0.25">
      <c r="K5" s="5"/>
    </row>
    <row r="6" spans="1:11" x14ac:dyDescent="0.25">
      <c r="F6" s="6"/>
      <c r="G6" s="6"/>
      <c r="H6" s="6"/>
    </row>
    <row r="7" spans="1:11" x14ac:dyDescent="0.25">
      <c r="A7" s="7" t="s">
        <v>2</v>
      </c>
      <c r="B7" s="7"/>
      <c r="C7" s="7"/>
      <c r="D7" s="7"/>
      <c r="E7" s="7"/>
    </row>
    <row r="8" spans="1:11" x14ac:dyDescent="0.25">
      <c r="A8" s="8" t="s">
        <v>3</v>
      </c>
      <c r="B8" s="8" t="s">
        <v>4</v>
      </c>
      <c r="C8" s="8" t="s">
        <v>5</v>
      </c>
      <c r="D8" s="8" t="s">
        <v>6</v>
      </c>
      <c r="E8" s="8" t="s">
        <v>7</v>
      </c>
    </row>
    <row r="9" spans="1:11" x14ac:dyDescent="0.25">
      <c r="A9" s="9" t="s">
        <v>8</v>
      </c>
      <c r="B9" s="9">
        <v>200</v>
      </c>
      <c r="C9" s="9">
        <v>523</v>
      </c>
      <c r="D9" s="9">
        <v>192</v>
      </c>
      <c r="E9" s="8">
        <f>+SUM(B9:D9)</f>
        <v>915</v>
      </c>
    </row>
    <row r="10" spans="1:11" x14ac:dyDescent="0.25">
      <c r="A10" s="9" t="s">
        <v>9</v>
      </c>
      <c r="B10" s="9">
        <v>200</v>
      </c>
      <c r="C10" s="9">
        <v>523</v>
      </c>
      <c r="D10" s="9">
        <v>192</v>
      </c>
      <c r="E10" s="8">
        <f t="shared" ref="E10:E20" si="0">+SUM(B10:D10)</f>
        <v>915</v>
      </c>
    </row>
    <row r="11" spans="1:11" x14ac:dyDescent="0.25">
      <c r="A11" s="9" t="s">
        <v>10</v>
      </c>
      <c r="B11" s="9">
        <v>200</v>
      </c>
      <c r="C11" s="9">
        <v>523</v>
      </c>
      <c r="D11" s="9">
        <v>192</v>
      </c>
      <c r="E11" s="8">
        <f t="shared" si="0"/>
        <v>915</v>
      </c>
    </row>
    <row r="12" spans="1:11" x14ac:dyDescent="0.25">
      <c r="A12" s="9" t="s">
        <v>11</v>
      </c>
      <c r="B12" s="9">
        <v>200</v>
      </c>
      <c r="C12" s="9">
        <v>523</v>
      </c>
      <c r="D12" s="9">
        <v>192</v>
      </c>
      <c r="E12" s="8">
        <f t="shared" si="0"/>
        <v>915</v>
      </c>
    </row>
    <row r="13" spans="1:11" x14ac:dyDescent="0.25">
      <c r="A13" s="9" t="s">
        <v>12</v>
      </c>
      <c r="B13" s="9">
        <v>200</v>
      </c>
      <c r="C13" s="9">
        <v>523</v>
      </c>
      <c r="D13" s="9">
        <v>192</v>
      </c>
      <c r="E13" s="8">
        <f t="shared" si="0"/>
        <v>915</v>
      </c>
    </row>
    <row r="14" spans="1:11" x14ac:dyDescent="0.25">
      <c r="A14" s="9" t="s">
        <v>13</v>
      </c>
      <c r="B14" s="9">
        <v>200</v>
      </c>
      <c r="C14" s="9">
        <v>523</v>
      </c>
      <c r="D14" s="9">
        <v>192</v>
      </c>
      <c r="E14" s="8">
        <f t="shared" si="0"/>
        <v>915</v>
      </c>
    </row>
    <row r="15" spans="1:11" x14ac:dyDescent="0.25">
      <c r="A15" s="9" t="s">
        <v>14</v>
      </c>
      <c r="B15" s="9">
        <v>200</v>
      </c>
      <c r="C15" s="9">
        <v>523</v>
      </c>
      <c r="D15" s="9">
        <v>192</v>
      </c>
      <c r="E15" s="8">
        <f t="shared" si="0"/>
        <v>915</v>
      </c>
    </row>
    <row r="16" spans="1:11" x14ac:dyDescent="0.25">
      <c r="A16" s="9" t="s">
        <v>15</v>
      </c>
      <c r="B16" s="9">
        <v>200</v>
      </c>
      <c r="C16" s="9">
        <v>523</v>
      </c>
      <c r="D16" s="9">
        <v>192</v>
      </c>
      <c r="E16" s="8">
        <f t="shared" si="0"/>
        <v>915</v>
      </c>
    </row>
    <row r="17" spans="1:5" x14ac:dyDescent="0.25">
      <c r="A17" s="9" t="s">
        <v>16</v>
      </c>
      <c r="B17" s="9">
        <v>200</v>
      </c>
      <c r="C17" s="9">
        <v>524</v>
      </c>
      <c r="D17" s="9">
        <v>192</v>
      </c>
      <c r="E17" s="8">
        <f t="shared" si="0"/>
        <v>916</v>
      </c>
    </row>
    <row r="18" spans="1:5" x14ac:dyDescent="0.25">
      <c r="A18" s="9" t="s">
        <v>17</v>
      </c>
      <c r="B18" s="9">
        <v>200</v>
      </c>
      <c r="C18" s="9">
        <v>524</v>
      </c>
      <c r="D18" s="9">
        <v>192</v>
      </c>
      <c r="E18" s="8">
        <f t="shared" si="0"/>
        <v>916</v>
      </c>
    </row>
    <row r="19" spans="1:5" x14ac:dyDescent="0.25">
      <c r="A19" s="9" t="s">
        <v>18</v>
      </c>
      <c r="B19" s="9">
        <v>200</v>
      </c>
      <c r="C19" s="9">
        <v>524</v>
      </c>
      <c r="D19" s="9">
        <v>192</v>
      </c>
      <c r="E19" s="8">
        <f t="shared" si="0"/>
        <v>916</v>
      </c>
    </row>
    <row r="20" spans="1:5" x14ac:dyDescent="0.25">
      <c r="A20" s="9" t="s">
        <v>19</v>
      </c>
      <c r="B20" s="9">
        <v>200</v>
      </c>
      <c r="C20" s="9">
        <v>524</v>
      </c>
      <c r="D20" s="9">
        <v>192</v>
      </c>
      <c r="E20" s="8">
        <f t="shared" si="0"/>
        <v>916</v>
      </c>
    </row>
    <row r="21" spans="1:5" x14ac:dyDescent="0.25">
      <c r="A21" s="3" t="s">
        <v>20</v>
      </c>
      <c r="B21" s="10">
        <f t="shared" ref="B21:D21" si="1">+AVERAGE(B9:B20)</f>
        <v>200</v>
      </c>
      <c r="C21" s="10">
        <f t="shared" si="1"/>
        <v>523.33333333333337</v>
      </c>
      <c r="D21" s="10">
        <f t="shared" si="1"/>
        <v>192</v>
      </c>
      <c r="E21" s="10">
        <f>+AVERAGE(E9:E20)</f>
        <v>915.33333333333337</v>
      </c>
    </row>
    <row r="22" spans="1:5" x14ac:dyDescent="0.25">
      <c r="A22" s="18"/>
      <c r="B22" s="19"/>
      <c r="C22" s="19"/>
      <c r="D22" s="19"/>
      <c r="E22" s="19"/>
    </row>
    <row r="23" spans="1:5" x14ac:dyDescent="0.25">
      <c r="A23" s="23" t="s">
        <v>3</v>
      </c>
      <c r="B23" s="23"/>
      <c r="C23" s="23"/>
      <c r="D23" s="11"/>
    </row>
    <row r="24" spans="1:5" x14ac:dyDescent="0.25">
      <c r="A24" s="29" t="s">
        <v>54</v>
      </c>
      <c r="B24" s="24">
        <f>+B21</f>
        <v>200</v>
      </c>
      <c r="C24" s="25">
        <f>+B24/$B$27</f>
        <v>0.21849963583394028</v>
      </c>
    </row>
    <row r="25" spans="1:5" x14ac:dyDescent="0.25">
      <c r="A25" s="29" t="s">
        <v>55</v>
      </c>
      <c r="B25" s="24">
        <f>+C21</f>
        <v>523.33333333333337</v>
      </c>
      <c r="C25" s="25">
        <f t="shared" ref="C25:C26" si="2">+B25/$B$27</f>
        <v>0.57174071376547708</v>
      </c>
    </row>
    <row r="26" spans="1:5" x14ac:dyDescent="0.25">
      <c r="A26" s="29" t="s">
        <v>56</v>
      </c>
      <c r="B26" s="24">
        <f>+D21</f>
        <v>192</v>
      </c>
      <c r="C26" s="25">
        <f t="shared" si="2"/>
        <v>0.20975965040058267</v>
      </c>
    </row>
    <row r="27" spans="1:5" x14ac:dyDescent="0.25">
      <c r="A27" s="26" t="s">
        <v>57</v>
      </c>
      <c r="B27" s="27">
        <f>+SUM(B24:B26)</f>
        <v>915.33333333333337</v>
      </c>
      <c r="C27" s="28">
        <f>+SUM(C24:C26)</f>
        <v>1</v>
      </c>
    </row>
  </sheetData>
  <mergeCells count="2">
    <mergeCell ref="A7:E7"/>
    <mergeCell ref="A23:C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19" sqref="C19"/>
    </sheetView>
  </sheetViews>
  <sheetFormatPr baseColWidth="10" defaultRowHeight="15" x14ac:dyDescent="0.25"/>
  <sheetData>
    <row r="1" spans="1:5" x14ac:dyDescent="0.25">
      <c r="A1" s="7" t="s">
        <v>21</v>
      </c>
      <c r="B1" s="7"/>
      <c r="C1" s="7"/>
      <c r="D1" s="7"/>
      <c r="E1" s="7"/>
    </row>
    <row r="2" spans="1:5" x14ac:dyDescent="0.25">
      <c r="A2" s="8" t="s">
        <v>3</v>
      </c>
      <c r="B2" s="8" t="s">
        <v>4</v>
      </c>
      <c r="C2" s="8" t="s">
        <v>5</v>
      </c>
      <c r="D2" s="8" t="s">
        <v>6</v>
      </c>
      <c r="E2" s="8" t="s">
        <v>7</v>
      </c>
    </row>
    <row r="3" spans="1:5" x14ac:dyDescent="0.25">
      <c r="A3" s="9" t="s">
        <v>8</v>
      </c>
      <c r="B3" s="9">
        <v>160</v>
      </c>
      <c r="C3" s="9">
        <v>410</v>
      </c>
      <c r="D3" s="9">
        <v>141</v>
      </c>
      <c r="E3" s="8">
        <f>+SUM(B3:D3)</f>
        <v>711</v>
      </c>
    </row>
    <row r="4" spans="1:5" x14ac:dyDescent="0.25">
      <c r="A4" s="9" t="s">
        <v>9</v>
      </c>
      <c r="B4" s="9">
        <v>157</v>
      </c>
      <c r="C4" s="9">
        <v>423</v>
      </c>
      <c r="D4" s="9">
        <v>142</v>
      </c>
      <c r="E4" s="8">
        <f>+SUM(B4:D4)</f>
        <v>722</v>
      </c>
    </row>
    <row r="5" spans="1:5" x14ac:dyDescent="0.25">
      <c r="A5" s="9" t="s">
        <v>10</v>
      </c>
      <c r="B5" s="9">
        <v>161</v>
      </c>
      <c r="C5" s="9">
        <v>431</v>
      </c>
      <c r="D5" s="9">
        <v>142</v>
      </c>
      <c r="E5" s="8">
        <f>+SUM(B5:D5)</f>
        <v>734</v>
      </c>
    </row>
    <row r="6" spans="1:5" x14ac:dyDescent="0.25">
      <c r="A6" s="9" t="s">
        <v>11</v>
      </c>
      <c r="B6" s="9">
        <v>167</v>
      </c>
      <c r="C6" s="9">
        <v>445</v>
      </c>
      <c r="D6" s="9">
        <v>149</v>
      </c>
      <c r="E6" s="8">
        <f>+SUM(B6:D6)</f>
        <v>761</v>
      </c>
    </row>
    <row r="7" spans="1:5" x14ac:dyDescent="0.25">
      <c r="A7" s="9" t="s">
        <v>12</v>
      </c>
      <c r="B7" s="9">
        <v>165</v>
      </c>
      <c r="C7" s="9">
        <v>448</v>
      </c>
      <c r="D7" s="9">
        <v>151</v>
      </c>
      <c r="E7" s="8">
        <f>+SUM(B7:D7)</f>
        <v>764</v>
      </c>
    </row>
    <row r="8" spans="1:5" x14ac:dyDescent="0.25">
      <c r="A8" s="9" t="s">
        <v>13</v>
      </c>
      <c r="B8" s="9">
        <v>162</v>
      </c>
      <c r="C8" s="9">
        <v>426</v>
      </c>
      <c r="D8" s="9">
        <v>144</v>
      </c>
      <c r="E8" s="8">
        <f>+SUM(B8:D8)</f>
        <v>732</v>
      </c>
    </row>
    <row r="9" spans="1:5" x14ac:dyDescent="0.25">
      <c r="A9" s="9" t="s">
        <v>14</v>
      </c>
      <c r="B9" s="9">
        <v>160</v>
      </c>
      <c r="C9" s="9">
        <v>434</v>
      </c>
      <c r="D9" s="9">
        <v>143</v>
      </c>
      <c r="E9" s="8">
        <f>+SUM(B9:D9)</f>
        <v>737</v>
      </c>
    </row>
    <row r="10" spans="1:5" x14ac:dyDescent="0.25">
      <c r="A10" s="9" t="s">
        <v>15</v>
      </c>
      <c r="B10" s="9">
        <v>169</v>
      </c>
      <c r="C10" s="9">
        <v>444</v>
      </c>
      <c r="D10" s="9">
        <v>142</v>
      </c>
      <c r="E10" s="8">
        <f>+SUM(B10:D10)</f>
        <v>755</v>
      </c>
    </row>
    <row r="11" spans="1:5" x14ac:dyDescent="0.25">
      <c r="A11" s="9" t="s">
        <v>16</v>
      </c>
      <c r="B11" s="9">
        <v>157</v>
      </c>
      <c r="C11" s="9">
        <v>434</v>
      </c>
      <c r="D11" s="9">
        <v>139</v>
      </c>
      <c r="E11" s="8">
        <f>+SUM(B11:D11)</f>
        <v>730</v>
      </c>
    </row>
    <row r="12" spans="1:5" x14ac:dyDescent="0.25">
      <c r="A12" s="9" t="s">
        <v>17</v>
      </c>
      <c r="B12" s="9">
        <v>158</v>
      </c>
      <c r="C12" s="9">
        <v>433</v>
      </c>
      <c r="D12" s="9">
        <v>142</v>
      </c>
      <c r="E12" s="8">
        <f>+SUM(B12:D12)</f>
        <v>733</v>
      </c>
    </row>
    <row r="13" spans="1:5" x14ac:dyDescent="0.25">
      <c r="A13" s="9" t="s">
        <v>18</v>
      </c>
      <c r="B13" s="9">
        <v>153</v>
      </c>
      <c r="C13" s="9">
        <v>419</v>
      </c>
      <c r="D13" s="9">
        <v>140</v>
      </c>
      <c r="E13" s="8">
        <f>+SUM(B13:D13)</f>
        <v>712</v>
      </c>
    </row>
    <row r="14" spans="1:5" x14ac:dyDescent="0.25">
      <c r="A14" s="9" t="s">
        <v>19</v>
      </c>
      <c r="B14" s="9">
        <v>155</v>
      </c>
      <c r="C14" s="9">
        <v>425</v>
      </c>
      <c r="D14" s="9">
        <v>140</v>
      </c>
      <c r="E14" s="8">
        <f>+SUM(B14:D14)</f>
        <v>720</v>
      </c>
    </row>
    <row r="15" spans="1:5" x14ac:dyDescent="0.25">
      <c r="A15" s="3" t="s">
        <v>20</v>
      </c>
      <c r="B15" s="10">
        <f>+AVERAGE(B3:B14)</f>
        <v>160.33333333333334</v>
      </c>
      <c r="C15" s="10">
        <f>+AVERAGE(C3:C14)</f>
        <v>431</v>
      </c>
      <c r="D15" s="10">
        <f>+AVERAGE(D3:D14)</f>
        <v>142.91666666666666</v>
      </c>
      <c r="E15" s="10">
        <f>+AVERAGE(E3:E14)</f>
        <v>734.25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F18" sqref="F18"/>
    </sheetView>
  </sheetViews>
  <sheetFormatPr baseColWidth="10" defaultRowHeight="15" x14ac:dyDescent="0.25"/>
  <sheetData>
    <row r="1" spans="1:5" ht="16.5" x14ac:dyDescent="0.25">
      <c r="A1" s="12" t="s">
        <v>22</v>
      </c>
      <c r="B1" s="12"/>
      <c r="C1" s="12"/>
      <c r="D1" s="12"/>
      <c r="E1" s="12"/>
    </row>
    <row r="2" spans="1:5" ht="33" x14ac:dyDescent="0.25">
      <c r="A2" s="13" t="s">
        <v>23</v>
      </c>
      <c r="B2" s="13" t="s">
        <v>24</v>
      </c>
      <c r="C2" s="13" t="s">
        <v>25</v>
      </c>
      <c r="D2" s="13" t="s">
        <v>26</v>
      </c>
      <c r="E2" s="13" t="s">
        <v>27</v>
      </c>
    </row>
    <row r="3" spans="1:5" ht="16.5" x14ac:dyDescent="0.25">
      <c r="A3" s="14" t="s">
        <v>28</v>
      </c>
      <c r="B3" s="15">
        <v>10</v>
      </c>
      <c r="C3" s="16">
        <v>14</v>
      </c>
      <c r="D3" s="16">
        <v>7</v>
      </c>
      <c r="E3" s="14">
        <v>31</v>
      </c>
    </row>
    <row r="4" spans="1:5" ht="16.5" x14ac:dyDescent="0.25">
      <c r="A4" s="14" t="s">
        <v>29</v>
      </c>
      <c r="B4" s="15">
        <v>10</v>
      </c>
      <c r="C4" s="16">
        <v>14</v>
      </c>
      <c r="D4" s="16">
        <v>7</v>
      </c>
      <c r="E4" s="14">
        <v>31</v>
      </c>
    </row>
    <row r="5" spans="1:5" ht="16.5" x14ac:dyDescent="0.25">
      <c r="A5" s="14" t="s">
        <v>30</v>
      </c>
      <c r="B5" s="15">
        <v>10</v>
      </c>
      <c r="C5" s="16">
        <v>14</v>
      </c>
      <c r="D5" s="16">
        <v>7</v>
      </c>
      <c r="E5" s="14">
        <v>31</v>
      </c>
    </row>
    <row r="6" spans="1:5" ht="16.5" x14ac:dyDescent="0.25">
      <c r="A6" s="14" t="s">
        <v>31</v>
      </c>
      <c r="B6" s="15">
        <v>10</v>
      </c>
      <c r="C6" s="16">
        <v>14</v>
      </c>
      <c r="D6" s="16">
        <v>7</v>
      </c>
      <c r="E6" s="14">
        <v>31</v>
      </c>
    </row>
    <row r="7" spans="1:5" ht="16.5" x14ac:dyDescent="0.25">
      <c r="A7" s="14" t="s">
        <v>32</v>
      </c>
      <c r="B7" s="15">
        <v>10</v>
      </c>
      <c r="C7" s="16">
        <v>14</v>
      </c>
      <c r="D7" s="16">
        <v>7</v>
      </c>
      <c r="E7" s="14">
        <v>31</v>
      </c>
    </row>
    <row r="8" spans="1:5" ht="16.5" x14ac:dyDescent="0.25">
      <c r="A8" s="14" t="s">
        <v>33</v>
      </c>
      <c r="B8" s="15">
        <v>10</v>
      </c>
      <c r="C8" s="16">
        <v>14</v>
      </c>
      <c r="D8" s="16">
        <v>7</v>
      </c>
      <c r="E8" s="14">
        <v>31</v>
      </c>
    </row>
    <row r="9" spans="1:5" ht="16.5" x14ac:dyDescent="0.25">
      <c r="A9" s="14" t="s">
        <v>34</v>
      </c>
      <c r="B9" s="15">
        <v>10</v>
      </c>
      <c r="C9" s="16">
        <v>14</v>
      </c>
      <c r="D9" s="16">
        <v>7</v>
      </c>
      <c r="E9" s="14">
        <v>31</v>
      </c>
    </row>
    <row r="10" spans="1:5" ht="16.5" x14ac:dyDescent="0.25">
      <c r="A10" s="14" t="s">
        <v>35</v>
      </c>
      <c r="B10" s="15">
        <v>10</v>
      </c>
      <c r="C10" s="16">
        <v>14</v>
      </c>
      <c r="D10" s="16">
        <v>7</v>
      </c>
      <c r="E10" s="14">
        <v>31</v>
      </c>
    </row>
    <row r="11" spans="1:5" ht="16.5" x14ac:dyDescent="0.25">
      <c r="A11" s="14" t="s">
        <v>36</v>
      </c>
      <c r="B11" s="15">
        <v>10</v>
      </c>
      <c r="C11" s="16">
        <v>15</v>
      </c>
      <c r="D11" s="16">
        <v>7</v>
      </c>
      <c r="E11" s="14">
        <v>32</v>
      </c>
    </row>
    <row r="12" spans="1:5" ht="16.5" x14ac:dyDescent="0.25">
      <c r="A12" s="14" t="s">
        <v>37</v>
      </c>
      <c r="B12" s="15">
        <v>10</v>
      </c>
      <c r="C12" s="16">
        <v>15</v>
      </c>
      <c r="D12" s="16">
        <v>7</v>
      </c>
      <c r="E12" s="14">
        <v>32</v>
      </c>
    </row>
    <row r="13" spans="1:5" ht="16.5" x14ac:dyDescent="0.25">
      <c r="A13" s="14" t="s">
        <v>38</v>
      </c>
      <c r="B13" s="15">
        <v>10</v>
      </c>
      <c r="C13" s="16">
        <v>15</v>
      </c>
      <c r="D13" s="16">
        <v>7</v>
      </c>
      <c r="E13" s="14">
        <v>32</v>
      </c>
    </row>
    <row r="14" spans="1:5" ht="16.5" x14ac:dyDescent="0.25">
      <c r="A14" s="14" t="s">
        <v>39</v>
      </c>
      <c r="B14" s="15">
        <v>10</v>
      </c>
      <c r="C14" s="16">
        <v>15</v>
      </c>
      <c r="D14" s="16">
        <v>7</v>
      </c>
      <c r="E14" s="14">
        <v>32</v>
      </c>
    </row>
    <row r="15" spans="1:5" x14ac:dyDescent="0.25">
      <c r="A15" s="17" t="s">
        <v>20</v>
      </c>
      <c r="B15" s="10">
        <f>+AVERAGE(B3:B14)</f>
        <v>10</v>
      </c>
      <c r="C15" s="10">
        <f>+AVERAGE(C3:C14)</f>
        <v>14.333333333333334</v>
      </c>
      <c r="D15" s="10">
        <f>+AVERAGE(D3:D14)</f>
        <v>7</v>
      </c>
      <c r="E15" s="10">
        <f>+AVERAGE(E3:E14)</f>
        <v>31.333333333333332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22" sqref="B22"/>
    </sheetView>
  </sheetViews>
  <sheetFormatPr baseColWidth="10" defaultRowHeight="15" x14ac:dyDescent="0.25"/>
  <sheetData>
    <row r="1" spans="1:5" ht="16.5" x14ac:dyDescent="0.25">
      <c r="A1" s="12" t="s">
        <v>40</v>
      </c>
      <c r="B1" s="12"/>
      <c r="C1" s="12"/>
      <c r="D1" s="12"/>
      <c r="E1" s="12"/>
    </row>
    <row r="2" spans="1:5" ht="33" x14ac:dyDescent="0.25">
      <c r="A2" s="13" t="s">
        <v>23</v>
      </c>
      <c r="B2" s="13" t="s">
        <v>24</v>
      </c>
      <c r="C2" s="13" t="s">
        <v>25</v>
      </c>
      <c r="D2" s="13" t="s">
        <v>26</v>
      </c>
      <c r="E2" s="13" t="s">
        <v>27</v>
      </c>
    </row>
    <row r="3" spans="1:5" ht="16.5" x14ac:dyDescent="0.25">
      <c r="A3" s="15" t="s">
        <v>28</v>
      </c>
      <c r="B3" s="15">
        <v>38</v>
      </c>
      <c r="C3" s="15">
        <v>90</v>
      </c>
      <c r="D3" s="15">
        <v>41</v>
      </c>
      <c r="E3" s="15">
        <v>169</v>
      </c>
    </row>
    <row r="4" spans="1:5" ht="16.5" x14ac:dyDescent="0.25">
      <c r="A4" s="15" t="s">
        <v>41</v>
      </c>
      <c r="B4" s="15">
        <v>38</v>
      </c>
      <c r="C4" s="15">
        <v>85</v>
      </c>
      <c r="D4" s="15">
        <v>35</v>
      </c>
      <c r="E4" s="15">
        <v>158</v>
      </c>
    </row>
    <row r="5" spans="1:5" ht="16.5" x14ac:dyDescent="0.25">
      <c r="A5" s="15" t="s">
        <v>42</v>
      </c>
      <c r="B5" s="15">
        <v>36</v>
      </c>
      <c r="C5" s="15">
        <v>84</v>
      </c>
      <c r="D5" s="15">
        <v>46</v>
      </c>
      <c r="E5" s="15">
        <v>166</v>
      </c>
    </row>
    <row r="6" spans="1:5" ht="16.5" x14ac:dyDescent="0.25">
      <c r="A6" s="15" t="s">
        <v>43</v>
      </c>
      <c r="B6" s="15">
        <v>32</v>
      </c>
      <c r="C6" s="15">
        <v>72</v>
      </c>
      <c r="D6" s="15">
        <v>37</v>
      </c>
      <c r="E6" s="15">
        <v>141</v>
      </c>
    </row>
    <row r="7" spans="1:5" ht="16.5" x14ac:dyDescent="0.25">
      <c r="A7" s="15" t="s">
        <v>44</v>
      </c>
      <c r="B7" s="15">
        <v>33</v>
      </c>
      <c r="C7" s="15">
        <v>67</v>
      </c>
      <c r="D7" s="15">
        <v>34</v>
      </c>
      <c r="E7" s="15">
        <v>134</v>
      </c>
    </row>
    <row r="8" spans="1:5" ht="16.5" x14ac:dyDescent="0.25">
      <c r="A8" s="15" t="s">
        <v>45</v>
      </c>
      <c r="B8" s="15">
        <v>34</v>
      </c>
      <c r="C8" s="15">
        <v>74</v>
      </c>
      <c r="D8" s="15">
        <v>39</v>
      </c>
      <c r="E8" s="15">
        <v>147</v>
      </c>
    </row>
    <row r="9" spans="1:5" ht="16.5" x14ac:dyDescent="0.25">
      <c r="A9" s="15" t="s">
        <v>46</v>
      </c>
      <c r="B9" s="15">
        <v>37</v>
      </c>
      <c r="C9" s="15">
        <v>78</v>
      </c>
      <c r="D9" s="15">
        <v>39</v>
      </c>
      <c r="E9" s="15">
        <v>154</v>
      </c>
    </row>
    <row r="10" spans="1:5" ht="16.5" x14ac:dyDescent="0.25">
      <c r="A10" s="15" t="s">
        <v>47</v>
      </c>
      <c r="B10" s="15">
        <v>37</v>
      </c>
      <c r="C10" s="15">
        <v>70</v>
      </c>
      <c r="D10" s="15">
        <v>44</v>
      </c>
      <c r="E10" s="15">
        <v>151</v>
      </c>
    </row>
    <row r="11" spans="1:5" ht="16.5" x14ac:dyDescent="0.25">
      <c r="A11" s="15" t="s">
        <v>48</v>
      </c>
      <c r="B11" s="15">
        <v>41</v>
      </c>
      <c r="C11" s="15">
        <v>80</v>
      </c>
      <c r="D11" s="15">
        <v>47</v>
      </c>
      <c r="E11" s="15">
        <v>168</v>
      </c>
    </row>
    <row r="12" spans="1:5" ht="16.5" x14ac:dyDescent="0.25">
      <c r="A12" s="15" t="s">
        <v>49</v>
      </c>
      <c r="B12" s="15">
        <v>39</v>
      </c>
      <c r="C12" s="15">
        <v>80</v>
      </c>
      <c r="D12" s="15">
        <v>45</v>
      </c>
      <c r="E12" s="15">
        <v>164</v>
      </c>
    </row>
    <row r="13" spans="1:5" ht="16.5" x14ac:dyDescent="0.25">
      <c r="A13" s="15" t="s">
        <v>50</v>
      </c>
      <c r="B13" s="15">
        <v>44</v>
      </c>
      <c r="C13" s="15">
        <v>99</v>
      </c>
      <c r="D13" s="15">
        <v>50</v>
      </c>
      <c r="E13" s="15">
        <v>193</v>
      </c>
    </row>
    <row r="14" spans="1:5" ht="16.5" x14ac:dyDescent="0.25">
      <c r="A14" s="15" t="s">
        <v>51</v>
      </c>
      <c r="B14" s="15">
        <v>43</v>
      </c>
      <c r="C14" s="15">
        <v>88</v>
      </c>
      <c r="D14" s="15">
        <v>45</v>
      </c>
      <c r="E14" s="15">
        <v>176</v>
      </c>
    </row>
    <row r="15" spans="1:5" x14ac:dyDescent="0.25">
      <c r="A15" s="17" t="s">
        <v>20</v>
      </c>
      <c r="B15" s="10">
        <f>+AVERAGE(B3:B14)</f>
        <v>37.666666666666664</v>
      </c>
      <c r="C15" s="10">
        <f>+AVERAGE(C3:C14)</f>
        <v>80.583333333333329</v>
      </c>
      <c r="D15" s="10">
        <f>+AVERAGE(D3:D14)</f>
        <v>41.833333333333336</v>
      </c>
      <c r="E15" s="10">
        <f>+AVERAGE(E3:E14)</f>
        <v>160.08333333333334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13" sqref="B13"/>
    </sheetView>
  </sheetViews>
  <sheetFormatPr baseColWidth="10" defaultRowHeight="12.75" x14ac:dyDescent="0.2"/>
  <cols>
    <col min="1" max="16384" width="11.42578125" style="1"/>
  </cols>
  <sheetData>
    <row r="1" spans="1:3" ht="25.5" customHeight="1" x14ac:dyDescent="0.2">
      <c r="A1" s="22" t="s">
        <v>53</v>
      </c>
      <c r="B1" s="21" t="s">
        <v>1</v>
      </c>
      <c r="C1" s="21" t="s">
        <v>52</v>
      </c>
    </row>
    <row r="2" spans="1:3" x14ac:dyDescent="0.2">
      <c r="A2" s="20">
        <v>2009</v>
      </c>
      <c r="B2" s="20">
        <v>352</v>
      </c>
      <c r="C2" s="20">
        <v>25655</v>
      </c>
    </row>
    <row r="3" spans="1:3" x14ac:dyDescent="0.2">
      <c r="A3" s="20">
        <v>2010</v>
      </c>
      <c r="B3" s="20">
        <v>470</v>
      </c>
      <c r="C3" s="20">
        <v>68257</v>
      </c>
    </row>
    <row r="4" spans="1:3" x14ac:dyDescent="0.2">
      <c r="A4" s="20">
        <v>2011</v>
      </c>
      <c r="B4" s="20">
        <v>573</v>
      </c>
      <c r="C4" s="20">
        <v>97090</v>
      </c>
    </row>
    <row r="5" spans="1:3" x14ac:dyDescent="0.2">
      <c r="A5" s="20">
        <v>2012</v>
      </c>
      <c r="B5" s="20">
        <v>863</v>
      </c>
      <c r="C5" s="20">
        <v>130630</v>
      </c>
    </row>
    <row r="6" spans="1:3" x14ac:dyDescent="0.2">
      <c r="A6" s="20">
        <v>2013</v>
      </c>
      <c r="B6" s="20">
        <v>707</v>
      </c>
      <c r="C6" s="20">
        <v>150196</v>
      </c>
    </row>
    <row r="7" spans="1:3" x14ac:dyDescent="0.2">
      <c r="A7" s="20">
        <v>2014</v>
      </c>
      <c r="B7" s="20">
        <v>704</v>
      </c>
      <c r="C7" s="20">
        <v>146559</v>
      </c>
    </row>
    <row r="8" spans="1:3" x14ac:dyDescent="0.2">
      <c r="A8" s="20">
        <v>2015</v>
      </c>
      <c r="B8" s="20">
        <v>734</v>
      </c>
      <c r="C8" s="20">
        <v>147542</v>
      </c>
    </row>
    <row r="9" spans="1:3" x14ac:dyDescent="0.2">
      <c r="A9" s="20">
        <v>2016</v>
      </c>
      <c r="B9" s="20">
        <v>678</v>
      </c>
      <c r="C9" s="20">
        <v>139623</v>
      </c>
    </row>
    <row r="10" spans="1:3" x14ac:dyDescent="0.2">
      <c r="A10" s="20">
        <v>2017</v>
      </c>
      <c r="B10" s="20">
        <v>734</v>
      </c>
      <c r="C10" s="20">
        <v>142435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Flota vinculada</vt:lpstr>
      <vt:lpstr>Flota en operación</vt:lpstr>
      <vt:lpstr>Flota de reserva</vt:lpstr>
      <vt:lpstr>Flota fuera de servicio</vt:lpstr>
      <vt:lpstr>Viajes vs Flota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Mazo Arango</dc:creator>
  <cp:lastModifiedBy>Diana Carolina Mazo Arango</cp:lastModifiedBy>
  <dcterms:created xsi:type="dcterms:W3CDTF">2018-05-11T14:37:10Z</dcterms:created>
  <dcterms:modified xsi:type="dcterms:W3CDTF">2018-05-11T16:07:48Z</dcterms:modified>
</cp:coreProperties>
</file>